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R187" i="1" l="1"/>
  <c r="Q187" i="1"/>
  <c r="P187" i="1"/>
  <c r="O187" i="1"/>
  <c r="N187" i="1"/>
  <c r="M187" i="1"/>
  <c r="L187" i="1"/>
  <c r="K187" i="1"/>
  <c r="R225" i="1"/>
  <c r="Q225" i="1"/>
  <c r="P225" i="1"/>
  <c r="O225" i="1"/>
  <c r="N225" i="1"/>
  <c r="M225" i="1"/>
  <c r="L225" i="1"/>
  <c r="K225" i="1"/>
  <c r="R206" i="1" l="1"/>
  <c r="P206" i="1"/>
  <c r="Q206" i="1"/>
  <c r="O206" i="1"/>
  <c r="N206" i="1"/>
  <c r="M206" i="1"/>
  <c r="L206" i="1"/>
  <c r="K206" i="1"/>
  <c r="R144" i="1" l="1"/>
  <c r="Q144" i="1"/>
  <c r="P144" i="1"/>
  <c r="O144" i="1"/>
  <c r="N144" i="1"/>
  <c r="M144" i="1"/>
  <c r="L144" i="1"/>
  <c r="K144" i="1"/>
  <c r="R34" i="1" l="1"/>
  <c r="Q34" i="1"/>
  <c r="P34" i="1"/>
  <c r="O34" i="1"/>
  <c r="N34" i="1"/>
  <c r="M34" i="1"/>
  <c r="L34" i="1"/>
  <c r="K34" i="1"/>
  <c r="R20" i="1" l="1"/>
  <c r="Q20" i="1"/>
  <c r="P20" i="1"/>
  <c r="O20" i="1"/>
  <c r="N20" i="1"/>
  <c r="M20" i="1"/>
  <c r="L20" i="1"/>
  <c r="K20" i="1"/>
  <c r="I20" i="1"/>
  <c r="E56" i="1" l="1"/>
  <c r="R226" i="1" l="1"/>
  <c r="P226" i="1"/>
  <c r="L226" i="1"/>
  <c r="Q207" i="1"/>
  <c r="P207" i="1"/>
  <c r="O207" i="1"/>
  <c r="N207" i="1"/>
  <c r="M207" i="1"/>
  <c r="L207" i="1"/>
  <c r="Q188" i="1"/>
  <c r="P188" i="1"/>
  <c r="M188" i="1"/>
  <c r="L188" i="1"/>
  <c r="K188" i="1"/>
  <c r="R188" i="1"/>
  <c r="O188" i="1"/>
  <c r="R164" i="1"/>
  <c r="R165" i="1" s="1"/>
  <c r="Q164" i="1"/>
  <c r="Q165" i="1" s="1"/>
  <c r="P164" i="1"/>
  <c r="P165" i="1" s="1"/>
  <c r="O164" i="1"/>
  <c r="O165" i="1" s="1"/>
  <c r="N164" i="1"/>
  <c r="N165" i="1" s="1"/>
  <c r="M164" i="1"/>
  <c r="M165" i="1" s="1"/>
  <c r="L164" i="1"/>
  <c r="L165" i="1" s="1"/>
  <c r="K164" i="1"/>
  <c r="K165" i="1" s="1"/>
  <c r="R126" i="1"/>
  <c r="Q126" i="1"/>
  <c r="Q127" i="1" s="1"/>
  <c r="P126" i="1"/>
  <c r="O126" i="1"/>
  <c r="O127" i="1" s="1"/>
  <c r="N126" i="1"/>
  <c r="N127" i="1" s="1"/>
  <c r="M126" i="1"/>
  <c r="L126" i="1"/>
  <c r="L127" i="1" s="1"/>
  <c r="K126" i="1"/>
  <c r="K127" i="1" s="1"/>
  <c r="R108" i="1"/>
  <c r="Q108" i="1"/>
  <c r="Q109" i="1" s="1"/>
  <c r="P108" i="1"/>
  <c r="P109" i="1" s="1"/>
  <c r="O108" i="1"/>
  <c r="N108" i="1"/>
  <c r="M108" i="1"/>
  <c r="L108" i="1"/>
  <c r="K108" i="1"/>
  <c r="R89" i="1"/>
  <c r="Q89" i="1"/>
  <c r="P89" i="1"/>
  <c r="O89" i="1"/>
  <c r="N89" i="1"/>
  <c r="M89" i="1"/>
  <c r="L89" i="1"/>
  <c r="K89" i="1"/>
  <c r="R72" i="1"/>
  <c r="R73" i="1" s="1"/>
  <c r="Q72" i="1"/>
  <c r="P72" i="1"/>
  <c r="O72" i="1"/>
  <c r="N72" i="1"/>
  <c r="M72" i="1"/>
  <c r="L72" i="1"/>
  <c r="K72" i="1"/>
  <c r="R56" i="1"/>
  <c r="Q56" i="1"/>
  <c r="P56" i="1"/>
  <c r="O56" i="1"/>
  <c r="N56" i="1"/>
  <c r="M56" i="1"/>
  <c r="L56" i="1"/>
  <c r="K56" i="1"/>
  <c r="O21" i="1"/>
  <c r="N21" i="1"/>
  <c r="M21" i="1"/>
  <c r="K21" i="1"/>
  <c r="K90" i="1" l="1"/>
  <c r="M90" i="1"/>
  <c r="Q90" i="1"/>
  <c r="P90" i="1"/>
  <c r="L90" i="1"/>
  <c r="R109" i="1"/>
  <c r="R90" i="1"/>
  <c r="N226" i="1"/>
  <c r="M226" i="1"/>
  <c r="K226" i="1"/>
  <c r="K207" i="1"/>
  <c r="M127" i="1"/>
  <c r="R127" i="1"/>
  <c r="O109" i="1"/>
  <c r="N109" i="1"/>
  <c r="M109" i="1"/>
  <c r="L109" i="1"/>
  <c r="Q73" i="1"/>
  <c r="P73" i="1"/>
  <c r="N73" i="1"/>
  <c r="L73" i="1"/>
  <c r="K73" i="1"/>
  <c r="M73" i="1"/>
  <c r="O73" i="1"/>
  <c r="L21" i="1"/>
  <c r="P127" i="1"/>
  <c r="R57" i="1"/>
  <c r="Q57" i="1"/>
  <c r="P57" i="1"/>
  <c r="O57" i="1"/>
  <c r="N57" i="1"/>
  <c r="M57" i="1"/>
  <c r="L57" i="1"/>
  <c r="K57" i="1"/>
  <c r="O90" i="1"/>
  <c r="Q226" i="1"/>
  <c r="O226" i="1"/>
  <c r="P21" i="1"/>
  <c r="N90" i="1"/>
  <c r="R207" i="1"/>
  <c r="K109" i="1"/>
  <c r="R21" i="1"/>
  <c r="N188" i="1"/>
  <c r="Q21" i="1"/>
  <c r="K145" i="1"/>
  <c r="M145" i="1"/>
  <c r="O145" i="1"/>
  <c r="Q145" i="1"/>
  <c r="K35" i="1"/>
  <c r="M35" i="1"/>
  <c r="O35" i="1"/>
  <c r="Q35" i="1"/>
  <c r="L145" i="1"/>
  <c r="N145" i="1"/>
  <c r="P145" i="1"/>
  <c r="R145" i="1"/>
  <c r="L35" i="1"/>
  <c r="N35" i="1"/>
  <c r="P35" i="1"/>
  <c r="R35" i="1"/>
  <c r="I225" i="1"/>
  <c r="H225" i="1"/>
  <c r="G225" i="1"/>
  <c r="F225" i="1"/>
  <c r="E225" i="1"/>
  <c r="I226" i="1" l="1"/>
  <c r="H226" i="1"/>
  <c r="G226" i="1"/>
  <c r="F226" i="1"/>
  <c r="E226" i="1"/>
  <c r="I206" i="1" l="1"/>
  <c r="H206" i="1"/>
  <c r="G206" i="1"/>
  <c r="F206" i="1"/>
  <c r="E206" i="1"/>
  <c r="I207" i="1" l="1"/>
  <c r="H207" i="1"/>
  <c r="G207" i="1"/>
  <c r="F207" i="1"/>
  <c r="E207" i="1"/>
  <c r="I187" i="1" l="1"/>
  <c r="H187" i="1"/>
  <c r="G187" i="1"/>
  <c r="F187" i="1"/>
  <c r="E187" i="1"/>
  <c r="I188" i="1" l="1"/>
  <c r="H188" i="1"/>
  <c r="G188" i="1"/>
  <c r="F188" i="1"/>
  <c r="E188" i="1"/>
  <c r="I164" i="1" l="1"/>
  <c r="H164" i="1"/>
  <c r="G164" i="1"/>
  <c r="F164" i="1"/>
  <c r="E164" i="1"/>
  <c r="I165" i="1" l="1"/>
  <c r="H165" i="1"/>
  <c r="G165" i="1"/>
  <c r="F165" i="1"/>
  <c r="E165" i="1"/>
  <c r="I144" i="1" l="1"/>
  <c r="H144" i="1"/>
  <c r="G144" i="1"/>
  <c r="F144" i="1"/>
  <c r="E144" i="1"/>
  <c r="I145" i="1" l="1"/>
  <c r="H145" i="1"/>
  <c r="G145" i="1"/>
  <c r="F145" i="1"/>
  <c r="E145" i="1"/>
  <c r="I126" i="1" l="1"/>
  <c r="H126" i="1"/>
  <c r="G126" i="1"/>
  <c r="F126" i="1"/>
  <c r="E126" i="1"/>
  <c r="I127" i="1" l="1"/>
  <c r="H127" i="1"/>
  <c r="G127" i="1"/>
  <c r="F127" i="1"/>
  <c r="E127" i="1" l="1"/>
  <c r="I108" i="1"/>
  <c r="H108" i="1"/>
  <c r="G108" i="1"/>
  <c r="F108" i="1"/>
  <c r="E108" i="1"/>
  <c r="I109" i="1" l="1"/>
  <c r="H109" i="1"/>
  <c r="G109" i="1"/>
  <c r="F109" i="1"/>
  <c r="E109" i="1"/>
  <c r="I89" i="1" l="1"/>
  <c r="H89" i="1"/>
  <c r="G89" i="1"/>
  <c r="F89" i="1"/>
  <c r="E89" i="1"/>
  <c r="I90" i="1" l="1"/>
  <c r="H90" i="1"/>
  <c r="G90" i="1"/>
  <c r="F90" i="1"/>
  <c r="E90" i="1"/>
  <c r="I72" i="1" l="1"/>
  <c r="H72" i="1"/>
  <c r="G72" i="1"/>
  <c r="F72" i="1"/>
  <c r="E72" i="1"/>
  <c r="I73" i="1" l="1"/>
  <c r="H73" i="1"/>
  <c r="G73" i="1"/>
  <c r="F73" i="1"/>
  <c r="E73" i="1" l="1"/>
  <c r="I56" i="1"/>
  <c r="H56" i="1"/>
  <c r="G56" i="1"/>
  <c r="F56" i="1"/>
  <c r="I57" i="1" l="1"/>
  <c r="H57" i="1"/>
  <c r="G57" i="1"/>
  <c r="F57" i="1"/>
  <c r="E57" i="1"/>
  <c r="E227" i="1" l="1"/>
  <c r="E228" i="1" s="1"/>
  <c r="I34" i="1"/>
  <c r="I35" i="1" s="1"/>
  <c r="H34" i="1"/>
  <c r="H35" i="1" s="1"/>
  <c r="G34" i="1"/>
  <c r="G35" i="1" s="1"/>
  <c r="E34" i="1"/>
  <c r="E35" i="1" s="1"/>
  <c r="F34" i="1"/>
  <c r="F35" i="1" s="1"/>
  <c r="I21" i="1" l="1"/>
  <c r="H20" i="1"/>
  <c r="H21" i="1" s="1"/>
  <c r="G20" i="1"/>
  <c r="G21" i="1" s="1"/>
  <c r="E20" i="1"/>
  <c r="F20" i="1"/>
  <c r="F21" i="1" s="1"/>
  <c r="E21" i="1" l="1"/>
  <c r="E229" i="1"/>
  <c r="E230" i="1" s="1"/>
</calcChain>
</file>

<file path=xl/sharedStrings.xml><?xml version="1.0" encoding="utf-8"?>
<sst xmlns="http://schemas.openxmlformats.org/spreadsheetml/2006/main" count="487" uniqueCount="104">
  <si>
    <t>№</t>
  </si>
  <si>
    <t>Выход</t>
  </si>
  <si>
    <t>Стоимость</t>
  </si>
  <si>
    <t>Калории</t>
  </si>
  <si>
    <t>МЕНЮ</t>
  </si>
  <si>
    <t>для школьных столовых</t>
  </si>
  <si>
    <t>1.</t>
  </si>
  <si>
    <t>2.</t>
  </si>
  <si>
    <t>3.</t>
  </si>
  <si>
    <t>Всего</t>
  </si>
  <si>
    <t>ОБЕД</t>
  </si>
  <si>
    <t>60г</t>
  </si>
  <si>
    <t>250г</t>
  </si>
  <si>
    <t>Каша гороховая</t>
  </si>
  <si>
    <t>200г</t>
  </si>
  <si>
    <t>4.</t>
  </si>
  <si>
    <t>5.</t>
  </si>
  <si>
    <t>6.</t>
  </si>
  <si>
    <t>ИТОГО:</t>
  </si>
  <si>
    <t>Щи из свежей капусты с картофелем со сметаной.</t>
  </si>
  <si>
    <t>150г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</si>
  <si>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</si>
  <si>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</si>
  <si>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</si>
  <si>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</si>
  <si>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</si>
  <si>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Завтрак</t>
  </si>
  <si>
    <t xml:space="preserve">                                    Директор      ООО "Общепит-Н"  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</si>
  <si>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</si>
  <si>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</si>
  <si>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</si>
  <si>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</si>
  <si>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</si>
  <si>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</si>
  <si>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</si>
  <si>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</si>
  <si>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</si>
  <si>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</si>
  <si>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</si>
  <si>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</si>
  <si>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3</t>
  </si>
  <si>
    <t>День 4</t>
  </si>
  <si>
    <t xml:space="preserve"> </t>
  </si>
  <si>
    <t>День 5</t>
  </si>
  <si>
    <t>День 6</t>
  </si>
  <si>
    <t>День 7</t>
  </si>
  <si>
    <t>День 8</t>
  </si>
  <si>
    <t>День 9</t>
  </si>
  <si>
    <t>День 10</t>
  </si>
  <si>
    <t>День 11</t>
  </si>
  <si>
    <t>День 12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</si>
  <si>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                                  /</t>
    </r>
  </si>
  <si>
    <t>Хлеб пшеничный , ржаной</t>
  </si>
  <si>
    <t>155г</t>
  </si>
  <si>
    <t xml:space="preserve"> Суп картофельный с  рисовой крупой</t>
  </si>
  <si>
    <t>30/30г</t>
  </si>
  <si>
    <t>Тефтели из говядины с  соусом</t>
  </si>
  <si>
    <t>Директор   школы    МОУ СОШ №</t>
  </si>
  <si>
    <t xml:space="preserve">Компот из сухофруктов </t>
  </si>
  <si>
    <t>Овощи натуральные свежие (помидоры)</t>
  </si>
  <si>
    <t>Суп картофельный с макаронными изделиями ( вермишель )</t>
  </si>
  <si>
    <t>Овощи натуральные свежие (огурцы)</t>
  </si>
  <si>
    <t xml:space="preserve">Рагу из овощей </t>
  </si>
  <si>
    <t>Салат из свеклы отварной</t>
  </si>
  <si>
    <t>Салат из свежей капусты</t>
  </si>
  <si>
    <t>Котлеты рыбные с маслом сливочным</t>
  </si>
  <si>
    <t xml:space="preserve"> Суп картофельный с бобовыми              (горох)</t>
  </si>
  <si>
    <t>Компот из смеси сухофруктов</t>
  </si>
  <si>
    <t xml:space="preserve"> Каша гречневая рассыпчатая</t>
  </si>
  <si>
    <t>Напиток апельсиновый</t>
  </si>
  <si>
    <t xml:space="preserve">Оладьи из говяжьей печени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</si>
  <si>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/Сидельников С.И./</t>
    </r>
  </si>
  <si>
    <t xml:space="preserve">                                                                                                                                                                   "Утверждаю"</t>
  </si>
  <si>
    <t>Рис отварной</t>
  </si>
  <si>
    <t>Птица (курица) отварная с маслом сливочным</t>
  </si>
  <si>
    <t xml:space="preserve">                      "___"____________  2022г</t>
  </si>
  <si>
    <t>Напиток  "Витошка"</t>
  </si>
  <si>
    <t>"01" сентября 2022г</t>
  </si>
  <si>
    <t>90/5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</si>
  <si>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</si>
  <si>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</si>
  <si>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</si>
  <si>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</si>
  <si>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</si>
  <si>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>90г</t>
  </si>
  <si>
    <t>Картофель и овощи, тушенные в соусе</t>
  </si>
  <si>
    <t>Сок фруктовый</t>
  </si>
  <si>
    <t>Рагу из птицы ( курица)</t>
  </si>
  <si>
    <t xml:space="preserve"> Суп картофельный с бобовыми              (горох) на курином бульоне</t>
  </si>
  <si>
    <t>250/20г</t>
  </si>
  <si>
    <t>Плов из птицы (курица)</t>
  </si>
  <si>
    <t xml:space="preserve"> Рассольник ленинградский</t>
  </si>
  <si>
    <t>Борщ из свежей капусты с картофелем  со сметаной на курином бульоне.</t>
  </si>
  <si>
    <t>Средняя стоимость 1 дня</t>
  </si>
  <si>
    <t>Обед</t>
  </si>
  <si>
    <t>90/50г</t>
  </si>
  <si>
    <t>90/200г</t>
  </si>
  <si>
    <t>90/50</t>
  </si>
  <si>
    <t>90/150</t>
  </si>
  <si>
    <t>Чай с сахаром</t>
  </si>
  <si>
    <t>Птица (курица) отварная с маслом</t>
  </si>
  <si>
    <t>89/5</t>
  </si>
  <si>
    <t>Чвй с сахаром</t>
  </si>
  <si>
    <t>(для детей с ОВЗ)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</si>
</sst>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3" fillId="0" borderId="0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/>
    <xf numFmtId="2" fontId="2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8" fillId="0" borderId="1" xfId="0" applyFont="1" applyBorder="1" applyAlignment="1">
      <alignment horizontal="left" wrapText="1"/>
    </xf>
    <xf numFmtId="0" fontId="0" fillId="0" borderId="1" xfId="0" applyBorder="1" applyAlignment="1"/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tabSelected="1" view="pageBreakPreview" zoomScale="90" zoomScaleNormal="90" zoomScaleSheetLayoutView="90" workbookViewId="0">
      <selection activeCell="A8" sqref="A8:R8"/>
    </sheetView>
  </sheetViews>
  <sheetFormatPr defaultRowHeight="15" x14ac:dyDescent="0.25"/>
  <cols>
    <col min="1" max="1" width="5.140625" customWidth="1"/>
    <col min="2" max="2" width="3.7109375" customWidth="1"/>
    <col min="3" max="3" width="33.140625" customWidth="1"/>
    <col min="4" max="4" width="7.7109375" customWidth="1"/>
    <col min="5" max="5" width="8.85546875" customWidth="1"/>
    <col min="6" max="6" width="7.28515625" customWidth="1"/>
    <col min="7" max="7" width="7.7109375" customWidth="1"/>
    <col min="8" max="8" width="9.5703125" customWidth="1"/>
    <col min="9" max="9" width="8.28515625" customWidth="1"/>
    <col min="10" max="10" width="0.7109375" hidden="1" customWidth="1"/>
    <col min="11" max="12" width="7.140625" customWidth="1"/>
    <col min="13" max="13" width="6.28515625" customWidth="1"/>
    <col min="14" max="14" width="7.140625" customWidth="1"/>
    <col min="15" max="16" width="5.85546875" customWidth="1"/>
    <col min="17" max="17" width="5.7109375" customWidth="1"/>
    <col min="18" max="18" width="5.85546875" customWidth="1"/>
  </cols>
  <sheetData>
    <row r="1" spans="1:19" ht="20.25" customHeight="1" x14ac:dyDescent="0.25">
      <c r="A1" s="72" t="s">
        <v>39</v>
      </c>
      <c r="B1" s="72"/>
      <c r="C1" s="72"/>
      <c r="D1" s="78" t="s">
        <v>72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ht="15" customHeight="1" x14ac:dyDescent="0.25">
      <c r="A2" s="73" t="s">
        <v>57</v>
      </c>
      <c r="B2" s="73"/>
      <c r="C2" s="73"/>
      <c r="D2" s="77"/>
      <c r="E2" s="77"/>
      <c r="F2" s="77"/>
      <c r="G2" s="77"/>
      <c r="H2" s="77"/>
      <c r="I2" s="77"/>
      <c r="J2" s="16"/>
      <c r="K2" s="79" t="s">
        <v>27</v>
      </c>
      <c r="L2" s="79"/>
      <c r="M2" s="79"/>
      <c r="N2" s="79"/>
      <c r="O2" s="79"/>
      <c r="P2" s="79"/>
      <c r="Q2" s="79"/>
      <c r="R2" s="79"/>
    </row>
    <row r="3" spans="1:19" ht="15" hidden="1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6"/>
      <c r="K3" s="17"/>
      <c r="L3" s="17"/>
      <c r="M3" s="17"/>
      <c r="N3" s="17"/>
      <c r="O3" s="17"/>
      <c r="P3" s="17"/>
      <c r="Q3" s="17"/>
      <c r="R3" s="17"/>
    </row>
    <row r="4" spans="1:19" ht="15" customHeight="1" x14ac:dyDescent="0.25">
      <c r="A4" s="74" t="s">
        <v>51</v>
      </c>
      <c r="B4" s="74"/>
      <c r="C4" s="74"/>
      <c r="D4" s="80" t="s">
        <v>71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9" ht="15" customHeight="1" x14ac:dyDescent="0.25">
      <c r="A5" s="75" t="s">
        <v>75</v>
      </c>
      <c r="B5" s="75"/>
      <c r="C5" s="75"/>
      <c r="D5" s="76"/>
      <c r="E5" s="76"/>
      <c r="F5" s="76"/>
      <c r="G5" s="81" t="s">
        <v>77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9" ht="18" customHeight="1" x14ac:dyDescent="0.25">
      <c r="A6" s="82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9" s="1" customFormat="1" ht="15" customHeight="1" x14ac:dyDescent="0.25">
      <c r="A7" s="86" t="s">
        <v>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19" ht="15" customHeight="1" x14ac:dyDescent="0.25">
      <c r="A8" s="87" t="s">
        <v>103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spans="1:19" s="1" customFormat="1" ht="18" customHeight="1" x14ac:dyDescent="0.25">
      <c r="A9" s="83" t="s">
        <v>38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9" ht="18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spans="1:19" ht="18" customHeight="1" x14ac:dyDescent="0.25">
      <c r="A11" s="67" t="s">
        <v>10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37"/>
    </row>
    <row r="12" spans="1:19" ht="18" customHeight="1" x14ac:dyDescent="0.25">
      <c r="A12" s="61" t="s">
        <v>28</v>
      </c>
      <c r="B12" s="64" t="s">
        <v>0</v>
      </c>
      <c r="C12" s="61" t="s">
        <v>37</v>
      </c>
      <c r="D12" s="64" t="s">
        <v>1</v>
      </c>
      <c r="E12" s="64" t="s">
        <v>2</v>
      </c>
      <c r="F12" s="62" t="s">
        <v>79</v>
      </c>
      <c r="G12" s="62" t="s">
        <v>80</v>
      </c>
      <c r="H12" s="62" t="s">
        <v>81</v>
      </c>
      <c r="I12" s="64" t="s">
        <v>3</v>
      </c>
      <c r="J12" s="20"/>
      <c r="K12" s="13" t="s">
        <v>82</v>
      </c>
      <c r="L12" s="13"/>
      <c r="M12" s="13"/>
      <c r="N12" s="13"/>
      <c r="O12" s="64" t="s">
        <v>83</v>
      </c>
      <c r="P12" s="64"/>
      <c r="Q12" s="64"/>
      <c r="R12" s="64"/>
      <c r="S12" s="30"/>
    </row>
    <row r="13" spans="1:19" ht="15" customHeight="1" x14ac:dyDescent="0.25">
      <c r="A13" s="61"/>
      <c r="B13" s="64"/>
      <c r="C13" s="61"/>
      <c r="D13" s="64"/>
      <c r="E13" s="64"/>
      <c r="F13" s="63"/>
      <c r="G13" s="63"/>
      <c r="H13" s="63"/>
      <c r="I13" s="64"/>
      <c r="J13" s="20"/>
      <c r="K13" s="51" t="s">
        <v>29</v>
      </c>
      <c r="L13" s="50" t="s">
        <v>30</v>
      </c>
      <c r="M13" s="50" t="s">
        <v>31</v>
      </c>
      <c r="N13" s="50" t="s">
        <v>32</v>
      </c>
      <c r="O13" s="36" t="s">
        <v>33</v>
      </c>
      <c r="P13" s="36" t="s">
        <v>34</v>
      </c>
      <c r="Q13" s="36" t="s">
        <v>35</v>
      </c>
      <c r="R13" s="36" t="s">
        <v>36</v>
      </c>
      <c r="S13" s="38"/>
    </row>
    <row r="14" spans="1:19" s="1" customFormat="1" ht="27" customHeight="1" x14ac:dyDescent="0.25">
      <c r="A14" s="42">
        <v>71</v>
      </c>
      <c r="B14" s="41" t="s">
        <v>6</v>
      </c>
      <c r="C14" s="46" t="s">
        <v>59</v>
      </c>
      <c r="D14" s="41" t="s">
        <v>11</v>
      </c>
      <c r="E14" s="41">
        <v>9.91</v>
      </c>
      <c r="F14" s="4">
        <v>0.7</v>
      </c>
      <c r="G14" s="2">
        <v>0.1</v>
      </c>
      <c r="H14" s="2">
        <v>2.8</v>
      </c>
      <c r="I14" s="4">
        <v>15.6</v>
      </c>
      <c r="J14" s="47"/>
      <c r="K14" s="4">
        <v>8.4</v>
      </c>
      <c r="L14" s="4">
        <v>12</v>
      </c>
      <c r="M14" s="32">
        <v>0</v>
      </c>
      <c r="N14" s="4">
        <v>0.5</v>
      </c>
      <c r="O14" s="10">
        <v>0</v>
      </c>
      <c r="P14" s="34">
        <v>0</v>
      </c>
      <c r="Q14" s="34">
        <v>0</v>
      </c>
      <c r="R14" s="11">
        <v>10.5</v>
      </c>
      <c r="S14" s="38"/>
    </row>
    <row r="15" spans="1:19" ht="27.75" customHeight="1" x14ac:dyDescent="0.25">
      <c r="A15" s="2">
        <v>103</v>
      </c>
      <c r="B15" s="2" t="s">
        <v>7</v>
      </c>
      <c r="C15" s="5" t="s">
        <v>60</v>
      </c>
      <c r="D15" s="2" t="s">
        <v>12</v>
      </c>
      <c r="E15" s="3">
        <v>6.7</v>
      </c>
      <c r="F15" s="4">
        <v>2.65</v>
      </c>
      <c r="G15" s="2">
        <v>2.8</v>
      </c>
      <c r="H15" s="2">
        <v>24.2</v>
      </c>
      <c r="I15" s="2">
        <v>132.5</v>
      </c>
      <c r="J15" s="43"/>
      <c r="K15" s="10">
        <v>82.5</v>
      </c>
      <c r="L15" s="11">
        <v>7.2</v>
      </c>
      <c r="M15" s="11">
        <v>14.1</v>
      </c>
      <c r="N15" s="11">
        <v>0.8</v>
      </c>
      <c r="O15" s="11">
        <v>1.2</v>
      </c>
      <c r="P15" s="10">
        <v>2.2999999999999998</v>
      </c>
      <c r="Q15" s="11">
        <v>0.2</v>
      </c>
      <c r="R15" s="10">
        <v>1.9</v>
      </c>
      <c r="S15" s="35"/>
    </row>
    <row r="16" spans="1:19" s="1" customFormat="1" ht="18" customHeight="1" x14ac:dyDescent="0.25">
      <c r="A16" s="2">
        <v>282</v>
      </c>
      <c r="B16" s="2" t="s">
        <v>8</v>
      </c>
      <c r="C16" s="6" t="s">
        <v>70</v>
      </c>
      <c r="D16" s="2" t="s">
        <v>78</v>
      </c>
      <c r="E16" s="3">
        <v>61.7</v>
      </c>
      <c r="F16" s="4">
        <v>15.2</v>
      </c>
      <c r="G16" s="2">
        <v>20.9</v>
      </c>
      <c r="H16" s="2">
        <v>5.5</v>
      </c>
      <c r="I16" s="4">
        <v>271.2</v>
      </c>
      <c r="J16" s="43"/>
      <c r="K16" s="2">
        <v>17.600000000000001</v>
      </c>
      <c r="L16" s="2">
        <v>19.899999999999999</v>
      </c>
      <c r="M16" s="2">
        <v>313.8</v>
      </c>
      <c r="N16" s="4">
        <v>6.7</v>
      </c>
      <c r="O16" s="2">
        <v>8.8000000000000007</v>
      </c>
      <c r="P16" s="4">
        <v>2.4</v>
      </c>
      <c r="Q16" s="4">
        <v>8.6</v>
      </c>
      <c r="R16" s="4">
        <v>31.3</v>
      </c>
      <c r="S16" s="35"/>
    </row>
    <row r="17" spans="1:19" s="1" customFormat="1" ht="18" customHeight="1" x14ac:dyDescent="0.25">
      <c r="A17" s="2">
        <v>198</v>
      </c>
      <c r="B17" s="2" t="s">
        <v>15</v>
      </c>
      <c r="C17" s="43" t="s">
        <v>13</v>
      </c>
      <c r="D17" s="2" t="s">
        <v>53</v>
      </c>
      <c r="E17" s="2">
        <v>10.32</v>
      </c>
      <c r="F17" s="4">
        <v>13</v>
      </c>
      <c r="G17" s="2">
        <v>7.4</v>
      </c>
      <c r="H17" s="2">
        <v>42.4</v>
      </c>
      <c r="I17" s="4">
        <v>287.89999999999998</v>
      </c>
      <c r="J17" s="43"/>
      <c r="K17" s="11">
        <v>84.5</v>
      </c>
      <c r="L17" s="10">
        <v>0</v>
      </c>
      <c r="M17" s="34">
        <v>0</v>
      </c>
      <c r="N17" s="4">
        <v>5</v>
      </c>
      <c r="O17" s="32">
        <v>0</v>
      </c>
      <c r="P17" s="32">
        <v>0.02</v>
      </c>
      <c r="Q17" s="2">
        <v>0</v>
      </c>
      <c r="R17" s="10">
        <v>0.2</v>
      </c>
      <c r="S17" s="35"/>
    </row>
    <row r="18" spans="1:19" s="1" customFormat="1" ht="18" customHeight="1" x14ac:dyDescent="0.25">
      <c r="A18" s="2">
        <v>349</v>
      </c>
      <c r="B18" s="2" t="s">
        <v>16</v>
      </c>
      <c r="C18" s="5" t="s">
        <v>58</v>
      </c>
      <c r="D18" s="2" t="s">
        <v>14</v>
      </c>
      <c r="E18" s="2">
        <v>6.02</v>
      </c>
      <c r="F18" s="2">
        <v>0.1</v>
      </c>
      <c r="G18" s="2">
        <v>0</v>
      </c>
      <c r="H18" s="2">
        <v>21.8</v>
      </c>
      <c r="I18" s="2">
        <v>87.6</v>
      </c>
      <c r="J18" s="43"/>
      <c r="K18" s="11">
        <v>19.5</v>
      </c>
      <c r="L18" s="11">
        <v>30.1</v>
      </c>
      <c r="M18" s="4">
        <v>31.9</v>
      </c>
      <c r="N18" s="11">
        <v>0.5</v>
      </c>
      <c r="O18" s="4">
        <v>0.2</v>
      </c>
      <c r="P18" s="34">
        <v>0.01</v>
      </c>
      <c r="Q18" s="11">
        <v>0.3</v>
      </c>
      <c r="R18" s="10">
        <v>0.8</v>
      </c>
      <c r="S18" s="35"/>
    </row>
    <row r="19" spans="1:19" s="1" customFormat="1" ht="18" customHeight="1" x14ac:dyDescent="0.25">
      <c r="A19" s="2"/>
      <c r="B19" s="2" t="s">
        <v>17</v>
      </c>
      <c r="C19" s="43" t="s">
        <v>52</v>
      </c>
      <c r="D19" s="2" t="s">
        <v>55</v>
      </c>
      <c r="E19" s="3">
        <v>4</v>
      </c>
      <c r="F19" s="2">
        <v>4.4000000000000004</v>
      </c>
      <c r="G19" s="2">
        <v>0.7</v>
      </c>
      <c r="H19" s="2">
        <v>24.7</v>
      </c>
      <c r="I19" s="2">
        <v>123.1</v>
      </c>
      <c r="J19" s="43"/>
      <c r="K19" s="11">
        <v>14</v>
      </c>
      <c r="L19" s="34">
        <v>0</v>
      </c>
      <c r="M19" s="10">
        <v>0</v>
      </c>
      <c r="N19" s="11">
        <v>0.9</v>
      </c>
      <c r="O19" s="2">
        <v>0</v>
      </c>
      <c r="P19" s="34">
        <v>0.02</v>
      </c>
      <c r="Q19" s="11">
        <v>0.1</v>
      </c>
      <c r="R19" s="10">
        <v>0</v>
      </c>
      <c r="S19" s="35"/>
    </row>
    <row r="20" spans="1:19" ht="18" customHeight="1" x14ac:dyDescent="0.25">
      <c r="A20" s="66" t="s">
        <v>9</v>
      </c>
      <c r="B20" s="66"/>
      <c r="C20" s="66"/>
      <c r="D20" s="43"/>
      <c r="E20" s="49">
        <f>SUM(E13:E19)</f>
        <v>98.649999999999991</v>
      </c>
      <c r="F20" s="19">
        <f>SUM(F13:F19)</f>
        <v>36.049999999999997</v>
      </c>
      <c r="G20" s="49">
        <f>SUM(G13:G19)</f>
        <v>31.899999999999995</v>
      </c>
      <c r="H20" s="19">
        <f>SUM(H13:H19)</f>
        <v>121.4</v>
      </c>
      <c r="I20" s="19">
        <f>SUM(I14:I19)</f>
        <v>917.9</v>
      </c>
      <c r="J20" s="43"/>
      <c r="K20" s="19">
        <f t="shared" ref="K20:R20" si="0">SUM(K14:K19)</f>
        <v>226.5</v>
      </c>
      <c r="L20" s="19">
        <f t="shared" si="0"/>
        <v>69.199999999999989</v>
      </c>
      <c r="M20" s="19">
        <f t="shared" si="0"/>
        <v>359.8</v>
      </c>
      <c r="N20" s="19">
        <f t="shared" si="0"/>
        <v>14.4</v>
      </c>
      <c r="O20" s="19">
        <f t="shared" si="0"/>
        <v>10.199999999999999</v>
      </c>
      <c r="P20" s="19">
        <f t="shared" si="0"/>
        <v>4.7499999999999982</v>
      </c>
      <c r="Q20" s="19">
        <f t="shared" si="0"/>
        <v>9.1999999999999993</v>
      </c>
      <c r="R20" s="19">
        <f t="shared" si="0"/>
        <v>44.7</v>
      </c>
      <c r="S20" s="30"/>
    </row>
    <row r="21" spans="1:19" s="1" customFormat="1" ht="18" customHeight="1" x14ac:dyDescent="0.25">
      <c r="A21" s="65" t="s">
        <v>18</v>
      </c>
      <c r="B21" s="65"/>
      <c r="C21" s="65"/>
      <c r="D21" s="65"/>
      <c r="E21" s="18" t="e">
        <f>#REF!+E20</f>
        <v>#REF!</v>
      </c>
      <c r="F21" s="19" t="e">
        <f>#REF!+F20</f>
        <v>#REF!</v>
      </c>
      <c r="G21" s="19" t="e">
        <f>#REF!+G20</f>
        <v>#REF!</v>
      </c>
      <c r="H21" s="19" t="e">
        <f>#REF!+H20</f>
        <v>#REF!</v>
      </c>
      <c r="I21" s="19" t="e">
        <f>#REF!+I20</f>
        <v>#REF!</v>
      </c>
      <c r="J21" s="43"/>
      <c r="K21" s="19" t="e">
        <f>#REF!+K20</f>
        <v>#REF!</v>
      </c>
      <c r="L21" s="19" t="e">
        <f>#REF!+L20</f>
        <v>#REF!</v>
      </c>
      <c r="M21" s="19" t="e">
        <f>#REF!+M20</f>
        <v>#REF!</v>
      </c>
      <c r="N21" s="19" t="e">
        <f>#REF!+N20</f>
        <v>#REF!</v>
      </c>
      <c r="O21" s="19" t="e">
        <f>#REF!+O20</f>
        <v>#REF!</v>
      </c>
      <c r="P21" s="19" t="e">
        <f>#REF!+P20</f>
        <v>#REF!</v>
      </c>
      <c r="Q21" s="19" t="e">
        <f>#REF!+Q20</f>
        <v>#REF!</v>
      </c>
      <c r="R21" s="19" t="e">
        <f>#REF!+R20</f>
        <v>#REF!</v>
      </c>
      <c r="S21" s="30"/>
    </row>
    <row r="22" spans="1:19" s="1" customFormat="1" ht="15" customHeight="1" x14ac:dyDescent="0.25">
      <c r="A22" s="21"/>
      <c r="B22" s="21"/>
      <c r="C22" s="21"/>
      <c r="D22" s="21"/>
      <c r="E22" s="23"/>
      <c r="F22" s="24"/>
      <c r="G22" s="24"/>
      <c r="H22" s="24"/>
      <c r="I22" s="24"/>
      <c r="J22" s="25"/>
      <c r="K22" s="24"/>
      <c r="L22" s="24"/>
      <c r="M22" s="24"/>
      <c r="N22" s="24"/>
      <c r="O22" s="24"/>
      <c r="P22" s="24"/>
      <c r="Q22" s="24"/>
      <c r="R22" s="24"/>
      <c r="S22" s="30"/>
    </row>
    <row r="23" spans="1:19" s="1" customFormat="1" ht="15" customHeight="1" x14ac:dyDescent="0.25">
      <c r="A23" s="21"/>
      <c r="B23" s="21"/>
      <c r="C23" s="21"/>
      <c r="D23" s="21"/>
      <c r="E23" s="23"/>
      <c r="F23" s="24"/>
      <c r="G23" s="24"/>
      <c r="H23" s="24"/>
      <c r="I23" s="24"/>
      <c r="J23" s="25"/>
      <c r="K23" s="24"/>
      <c r="L23" s="24"/>
      <c r="M23" s="24"/>
      <c r="N23" s="24"/>
      <c r="O23" s="24"/>
      <c r="P23" s="24"/>
      <c r="Q23" s="24"/>
      <c r="R23" s="24"/>
      <c r="S23" s="30"/>
    </row>
    <row r="24" spans="1:19" s="1" customFormat="1" ht="15" customHeight="1" x14ac:dyDescent="0.25">
      <c r="A24" s="21"/>
      <c r="B24" s="21"/>
      <c r="C24" s="21"/>
      <c r="D24" s="21"/>
      <c r="E24" s="23"/>
      <c r="F24" s="23"/>
      <c r="G24" s="23"/>
      <c r="H24" s="23"/>
      <c r="I24" s="23"/>
      <c r="J24" s="25"/>
      <c r="K24" s="23"/>
      <c r="L24" s="22"/>
      <c r="M24" s="23"/>
      <c r="N24" s="22"/>
      <c r="O24" s="22"/>
      <c r="P24" s="22"/>
      <c r="Q24" s="22"/>
      <c r="R24" s="23"/>
      <c r="S24" s="30"/>
    </row>
    <row r="25" spans="1:19" ht="18" customHeight="1" x14ac:dyDescent="0.25">
      <c r="A25" s="67" t="s">
        <v>10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30"/>
    </row>
    <row r="26" spans="1:19" ht="18" customHeight="1" x14ac:dyDescent="0.25">
      <c r="A26" s="61" t="s">
        <v>28</v>
      </c>
      <c r="B26" s="64" t="s">
        <v>0</v>
      </c>
      <c r="C26" s="61" t="s">
        <v>37</v>
      </c>
      <c r="D26" s="64" t="s">
        <v>1</v>
      </c>
      <c r="E26" s="64" t="s">
        <v>2</v>
      </c>
      <c r="F26" s="62" t="s">
        <v>79</v>
      </c>
      <c r="G26" s="62" t="s">
        <v>80</v>
      </c>
      <c r="H26" s="62" t="s">
        <v>81</v>
      </c>
      <c r="I26" s="64" t="s">
        <v>3</v>
      </c>
      <c r="J26" s="20"/>
      <c r="K26" s="13" t="s">
        <v>82</v>
      </c>
      <c r="L26" s="13"/>
      <c r="M26" s="13"/>
      <c r="N26" s="13"/>
      <c r="O26" s="64" t="s">
        <v>83</v>
      </c>
      <c r="P26" s="64"/>
      <c r="Q26" s="64"/>
      <c r="R26" s="64"/>
      <c r="S26" s="30"/>
    </row>
    <row r="27" spans="1:19" ht="15" customHeight="1" x14ac:dyDescent="0.25">
      <c r="A27" s="61"/>
      <c r="B27" s="64"/>
      <c r="C27" s="61"/>
      <c r="D27" s="64"/>
      <c r="E27" s="64"/>
      <c r="F27" s="63"/>
      <c r="G27" s="63"/>
      <c r="H27" s="63"/>
      <c r="I27" s="64"/>
      <c r="J27" s="20"/>
      <c r="K27" s="51" t="s">
        <v>29</v>
      </c>
      <c r="L27" s="50" t="s">
        <v>30</v>
      </c>
      <c r="M27" s="50" t="s">
        <v>31</v>
      </c>
      <c r="N27" s="50" t="s">
        <v>32</v>
      </c>
      <c r="O27" s="36" t="s">
        <v>33</v>
      </c>
      <c r="P27" s="36" t="s">
        <v>34</v>
      </c>
      <c r="Q27" s="36" t="s">
        <v>35</v>
      </c>
      <c r="R27" s="36" t="s">
        <v>36</v>
      </c>
      <c r="S27" s="30"/>
    </row>
    <row r="28" spans="1:19" s="1" customFormat="1" ht="18" customHeight="1" x14ac:dyDescent="0.25">
      <c r="A28" s="44">
        <v>71</v>
      </c>
      <c r="B28" s="2">
        <v>1</v>
      </c>
      <c r="C28" s="7" t="s">
        <v>61</v>
      </c>
      <c r="D28" s="2" t="s">
        <v>11</v>
      </c>
      <c r="E28" s="3">
        <v>5.37</v>
      </c>
      <c r="F28" s="4">
        <v>0.5</v>
      </c>
      <c r="G28" s="2">
        <v>0</v>
      </c>
      <c r="H28" s="4">
        <v>2</v>
      </c>
      <c r="I28" s="4">
        <v>9.6</v>
      </c>
      <c r="J28" s="43"/>
      <c r="K28" s="2">
        <v>13.8</v>
      </c>
      <c r="L28" s="4">
        <v>0</v>
      </c>
      <c r="M28" s="32">
        <v>0</v>
      </c>
      <c r="N28" s="2">
        <v>0.3</v>
      </c>
      <c r="O28" s="10">
        <v>0</v>
      </c>
      <c r="P28" s="10">
        <v>0</v>
      </c>
      <c r="Q28" s="10">
        <v>0</v>
      </c>
      <c r="R28" s="11">
        <v>3</v>
      </c>
      <c r="S28" s="30"/>
    </row>
    <row r="29" spans="1:19" ht="27" customHeight="1" x14ac:dyDescent="0.25">
      <c r="A29" s="2">
        <v>102</v>
      </c>
      <c r="B29" s="2" t="s">
        <v>7</v>
      </c>
      <c r="C29" s="5" t="s">
        <v>66</v>
      </c>
      <c r="D29" s="2" t="s">
        <v>12</v>
      </c>
      <c r="E29" s="2">
        <v>6.51</v>
      </c>
      <c r="F29" s="2">
        <v>5.0999999999999996</v>
      </c>
      <c r="G29" s="2">
        <v>5.4</v>
      </c>
      <c r="H29" s="2">
        <v>23.9</v>
      </c>
      <c r="I29" s="2">
        <v>163.80000000000001</v>
      </c>
      <c r="J29" s="47"/>
      <c r="K29" s="11">
        <v>45.8</v>
      </c>
      <c r="L29" s="11">
        <v>35.5</v>
      </c>
      <c r="M29" s="34">
        <v>0</v>
      </c>
      <c r="N29" s="11">
        <v>4.5999999999999996</v>
      </c>
      <c r="O29" s="34">
        <v>0</v>
      </c>
      <c r="P29" s="34">
        <v>0</v>
      </c>
      <c r="Q29" s="10">
        <v>0</v>
      </c>
      <c r="R29" s="11">
        <v>11.2</v>
      </c>
      <c r="S29" s="35"/>
    </row>
    <row r="30" spans="1:19" ht="18" customHeight="1" x14ac:dyDescent="0.25">
      <c r="A30" s="2">
        <v>268</v>
      </c>
      <c r="B30" s="2" t="s">
        <v>8</v>
      </c>
      <c r="C30" s="5" t="s">
        <v>23</v>
      </c>
      <c r="D30" s="2" t="s">
        <v>84</v>
      </c>
      <c r="E30" s="2">
        <v>40.1</v>
      </c>
      <c r="F30" s="2">
        <v>12.1</v>
      </c>
      <c r="G30" s="2">
        <v>15.9</v>
      </c>
      <c r="H30" s="2">
        <v>18.2</v>
      </c>
      <c r="I30" s="4">
        <v>263.5</v>
      </c>
      <c r="J30" s="43"/>
      <c r="K30" s="4">
        <v>39.4</v>
      </c>
      <c r="L30" s="4">
        <v>28.9</v>
      </c>
      <c r="M30" s="4">
        <v>149.69999999999999</v>
      </c>
      <c r="N30" s="4">
        <v>0.9</v>
      </c>
      <c r="O30" s="4">
        <v>25.9</v>
      </c>
      <c r="P30" s="4">
        <v>0.1</v>
      </c>
      <c r="Q30" s="32">
        <v>0</v>
      </c>
      <c r="R30" s="2">
        <v>0.1</v>
      </c>
      <c r="S30" s="35"/>
    </row>
    <row r="31" spans="1:19" ht="18" customHeight="1" x14ac:dyDescent="0.25">
      <c r="A31" s="2">
        <v>321</v>
      </c>
      <c r="B31" s="2" t="s">
        <v>15</v>
      </c>
      <c r="C31" s="5" t="s">
        <v>24</v>
      </c>
      <c r="D31" s="2" t="s">
        <v>20</v>
      </c>
      <c r="E31" s="3">
        <v>9.5399999999999991</v>
      </c>
      <c r="F31" s="4">
        <v>3</v>
      </c>
      <c r="G31" s="4">
        <v>5.4</v>
      </c>
      <c r="H31" s="4">
        <v>15.9</v>
      </c>
      <c r="I31" s="4">
        <v>124.5</v>
      </c>
      <c r="J31" s="43"/>
      <c r="K31" s="4">
        <v>69.900000000000006</v>
      </c>
      <c r="L31" s="4">
        <v>23</v>
      </c>
      <c r="M31" s="4">
        <v>46.7</v>
      </c>
      <c r="N31" s="2">
        <v>0.9</v>
      </c>
      <c r="O31" s="4">
        <v>0.3</v>
      </c>
      <c r="P31" s="4">
        <v>14.4</v>
      </c>
      <c r="Q31" s="4">
        <v>1</v>
      </c>
      <c r="R31" s="4">
        <v>60.5</v>
      </c>
      <c r="S31" s="35"/>
    </row>
    <row r="32" spans="1:19" ht="18" customHeight="1" x14ac:dyDescent="0.25">
      <c r="A32" s="2"/>
      <c r="B32" s="2" t="s">
        <v>16</v>
      </c>
      <c r="C32" s="5" t="s">
        <v>99</v>
      </c>
      <c r="D32" s="2" t="s">
        <v>14</v>
      </c>
      <c r="E32" s="3">
        <v>2.0299999999999998</v>
      </c>
      <c r="F32" s="2">
        <v>0.2</v>
      </c>
      <c r="G32" s="2">
        <v>0</v>
      </c>
      <c r="H32" s="2">
        <v>3.9</v>
      </c>
      <c r="I32" s="4">
        <v>16</v>
      </c>
      <c r="J32" s="47"/>
      <c r="K32" s="11">
        <v>0.24</v>
      </c>
      <c r="L32" s="11">
        <v>0.2</v>
      </c>
      <c r="M32" s="10">
        <v>0.5</v>
      </c>
      <c r="N32" s="11">
        <v>7</v>
      </c>
      <c r="O32" s="34">
        <v>0</v>
      </c>
      <c r="P32" s="10">
        <v>0.1</v>
      </c>
      <c r="Q32" s="34">
        <v>0</v>
      </c>
      <c r="R32" s="11">
        <v>6</v>
      </c>
      <c r="S32" s="35"/>
    </row>
    <row r="33" spans="1:19" ht="18" customHeight="1" x14ac:dyDescent="0.25">
      <c r="A33" s="2"/>
      <c r="B33" s="2" t="s">
        <v>17</v>
      </c>
      <c r="C33" s="43" t="s">
        <v>52</v>
      </c>
      <c r="D33" s="2" t="s">
        <v>55</v>
      </c>
      <c r="E33" s="3">
        <v>4</v>
      </c>
      <c r="F33" s="2">
        <v>4.4000000000000004</v>
      </c>
      <c r="G33" s="2">
        <v>0.7</v>
      </c>
      <c r="H33" s="2">
        <v>24.7</v>
      </c>
      <c r="I33" s="2">
        <v>123.1</v>
      </c>
      <c r="J33" s="43"/>
      <c r="K33" s="11">
        <v>14</v>
      </c>
      <c r="L33" s="11">
        <v>0</v>
      </c>
      <c r="M33" s="10">
        <v>0</v>
      </c>
      <c r="N33" s="11">
        <v>0.9</v>
      </c>
      <c r="O33" s="2">
        <v>0</v>
      </c>
      <c r="P33" s="34">
        <v>0.02</v>
      </c>
      <c r="Q33" s="11">
        <v>0.1</v>
      </c>
      <c r="R33" s="10">
        <v>0</v>
      </c>
      <c r="S33" s="35"/>
    </row>
    <row r="34" spans="1:19" ht="18" customHeight="1" x14ac:dyDescent="0.25">
      <c r="A34" s="66" t="s">
        <v>9</v>
      </c>
      <c r="B34" s="66"/>
      <c r="C34" s="66"/>
      <c r="D34" s="43"/>
      <c r="E34" s="49">
        <f>SUM(E27:E33)</f>
        <v>67.550000000000011</v>
      </c>
      <c r="F34" s="19">
        <f>SUM(F27:F33)</f>
        <v>25.299999999999997</v>
      </c>
      <c r="G34" s="49">
        <f>SUM(G27:G33)</f>
        <v>27.400000000000002</v>
      </c>
      <c r="H34" s="19">
        <f>SUM(H27:H33)</f>
        <v>88.6</v>
      </c>
      <c r="I34" s="49">
        <f>SUM(I27:I33)</f>
        <v>700.5</v>
      </c>
      <c r="J34" s="43"/>
      <c r="K34" s="49">
        <f t="shared" ref="K34:R34" si="1">SUM(K28:K33)</f>
        <v>183.14000000000001</v>
      </c>
      <c r="L34" s="19">
        <f t="shared" si="1"/>
        <v>87.600000000000009</v>
      </c>
      <c r="M34" s="19">
        <f t="shared" si="1"/>
        <v>196.89999999999998</v>
      </c>
      <c r="N34" s="19">
        <f t="shared" si="1"/>
        <v>14.6</v>
      </c>
      <c r="O34" s="19">
        <f t="shared" si="1"/>
        <v>26.2</v>
      </c>
      <c r="P34" s="19">
        <f t="shared" si="1"/>
        <v>14.62</v>
      </c>
      <c r="Q34" s="49">
        <f t="shared" si="1"/>
        <v>1.1000000000000001</v>
      </c>
      <c r="R34" s="19">
        <f t="shared" si="1"/>
        <v>80.8</v>
      </c>
      <c r="S34" s="30"/>
    </row>
    <row r="35" spans="1:19" ht="18" customHeight="1" x14ac:dyDescent="0.25">
      <c r="A35" s="65" t="s">
        <v>18</v>
      </c>
      <c r="B35" s="65"/>
      <c r="C35" s="65"/>
      <c r="D35" s="65"/>
      <c r="E35" s="18" t="e">
        <f>#REF!+E34</f>
        <v>#REF!</v>
      </c>
      <c r="F35" s="19" t="e">
        <f>#REF!+F34</f>
        <v>#REF!</v>
      </c>
      <c r="G35" s="19" t="e">
        <f>#REF!+G34</f>
        <v>#REF!</v>
      </c>
      <c r="H35" s="19" t="e">
        <f>#REF!+H34</f>
        <v>#REF!</v>
      </c>
      <c r="I35" s="19" t="e">
        <f>#REF!+I34</f>
        <v>#REF!</v>
      </c>
      <c r="J35" s="43"/>
      <c r="K35" s="19" t="e">
        <f>#REF!+K34</f>
        <v>#REF!</v>
      </c>
      <c r="L35" s="19" t="e">
        <f>#REF!+L34</f>
        <v>#REF!</v>
      </c>
      <c r="M35" s="19" t="e">
        <f>#REF!+M34</f>
        <v>#REF!</v>
      </c>
      <c r="N35" s="19" t="e">
        <f>#REF!+N34</f>
        <v>#REF!</v>
      </c>
      <c r="O35" s="19" t="e">
        <f>#REF!+O34</f>
        <v>#REF!</v>
      </c>
      <c r="P35" s="19" t="e">
        <f>#REF!+P34</f>
        <v>#REF!</v>
      </c>
      <c r="Q35" s="19" t="e">
        <f>#REF!+Q34</f>
        <v>#REF!</v>
      </c>
      <c r="R35" s="19" t="e">
        <f>#REF!+R34</f>
        <v>#REF!</v>
      </c>
      <c r="S35" s="30"/>
    </row>
    <row r="36" spans="1:19" s="1" customFormat="1" ht="15" customHeight="1" x14ac:dyDescent="0.25">
      <c r="A36" s="21"/>
      <c r="B36" s="21"/>
      <c r="C36" s="21"/>
      <c r="D36" s="21"/>
      <c r="E36" s="22"/>
      <c r="F36" s="23"/>
      <c r="G36" s="23"/>
      <c r="H36" s="23"/>
      <c r="I36" s="23"/>
      <c r="J36" s="25"/>
      <c r="K36" s="23"/>
      <c r="L36" s="22"/>
      <c r="M36" s="23"/>
      <c r="N36" s="23"/>
      <c r="O36" s="23"/>
      <c r="P36" s="22"/>
      <c r="Q36" s="22"/>
      <c r="R36" s="22"/>
      <c r="S36" s="30"/>
    </row>
    <row r="37" spans="1:19" s="1" customFormat="1" ht="15" customHeight="1" x14ac:dyDescent="0.25">
      <c r="A37" s="21"/>
      <c r="B37" s="21"/>
      <c r="C37" s="21"/>
      <c r="D37" s="21"/>
      <c r="E37" s="22"/>
      <c r="F37" s="23"/>
      <c r="G37" s="23"/>
      <c r="H37" s="23"/>
      <c r="I37" s="23"/>
      <c r="J37" s="25"/>
      <c r="K37" s="23"/>
      <c r="L37" s="22"/>
      <c r="M37" s="23"/>
      <c r="N37" s="23"/>
      <c r="O37" s="23"/>
      <c r="P37" s="22"/>
      <c r="Q37" s="22"/>
      <c r="R37" s="22"/>
      <c r="S37" s="30"/>
    </row>
    <row r="38" spans="1:19" s="1" customFormat="1" ht="15" customHeight="1" x14ac:dyDescent="0.25">
      <c r="A38" s="21"/>
      <c r="B38" s="21"/>
      <c r="C38" s="21"/>
      <c r="D38" s="21"/>
      <c r="E38" s="22"/>
      <c r="F38" s="23"/>
      <c r="G38" s="23"/>
      <c r="H38" s="23"/>
      <c r="I38" s="23"/>
      <c r="J38" s="25"/>
      <c r="K38" s="23"/>
      <c r="L38" s="22"/>
      <c r="M38" s="23"/>
      <c r="N38" s="23"/>
      <c r="O38" s="23"/>
      <c r="P38" s="22"/>
      <c r="Q38" s="22"/>
      <c r="R38" s="22"/>
      <c r="S38" s="30"/>
    </row>
    <row r="39" spans="1:19" s="1" customFormat="1" ht="15" customHeight="1" x14ac:dyDescent="0.25">
      <c r="A39" s="21"/>
      <c r="B39" s="21"/>
      <c r="C39" s="21"/>
      <c r="D39" s="21"/>
      <c r="E39" s="22"/>
      <c r="F39" s="23"/>
      <c r="G39" s="23"/>
      <c r="H39" s="23"/>
      <c r="I39" s="23"/>
      <c r="J39" s="25"/>
      <c r="K39" s="23"/>
      <c r="L39" s="22"/>
      <c r="M39" s="23"/>
      <c r="N39" s="23"/>
      <c r="O39" s="23"/>
      <c r="P39" s="22"/>
      <c r="Q39" s="22"/>
      <c r="R39" s="22"/>
      <c r="S39" s="30"/>
    </row>
    <row r="40" spans="1:19" s="1" customFormat="1" ht="15" customHeight="1" x14ac:dyDescent="0.25">
      <c r="A40" s="21"/>
      <c r="B40" s="21"/>
      <c r="C40" s="21"/>
      <c r="D40" s="21"/>
      <c r="E40" s="22"/>
      <c r="F40" s="23"/>
      <c r="G40" s="23"/>
      <c r="H40" s="23"/>
      <c r="I40" s="23"/>
      <c r="J40" s="25"/>
      <c r="K40" s="23"/>
      <c r="L40" s="22"/>
      <c r="M40" s="23"/>
      <c r="N40" s="23"/>
      <c r="O40" s="23"/>
      <c r="P40" s="22"/>
      <c r="Q40" s="22"/>
      <c r="R40" s="22"/>
      <c r="S40" s="30"/>
    </row>
    <row r="41" spans="1:19" s="1" customFormat="1" ht="15" customHeight="1" x14ac:dyDescent="0.25">
      <c r="A41" s="21"/>
      <c r="B41" s="21"/>
      <c r="C41" s="21"/>
      <c r="D41" s="21"/>
      <c r="E41" s="22"/>
      <c r="F41" s="23"/>
      <c r="G41" s="23"/>
      <c r="H41" s="23"/>
      <c r="I41" s="23"/>
      <c r="J41" s="25"/>
      <c r="K41" s="23"/>
      <c r="L41" s="22"/>
      <c r="M41" s="23"/>
      <c r="N41" s="23"/>
      <c r="O41" s="23"/>
      <c r="P41" s="22"/>
      <c r="Q41" s="22"/>
      <c r="R41" s="22"/>
      <c r="S41" s="30"/>
    </row>
    <row r="42" spans="1:19" s="1" customFormat="1" ht="15" customHeight="1" x14ac:dyDescent="0.25">
      <c r="A42" s="21"/>
      <c r="B42" s="21"/>
      <c r="C42" s="21"/>
      <c r="D42" s="21"/>
      <c r="E42" s="22"/>
      <c r="F42" s="23"/>
      <c r="G42" s="23"/>
      <c r="H42" s="23"/>
      <c r="I42" s="23"/>
      <c r="J42" s="25"/>
      <c r="K42" s="23"/>
      <c r="L42" s="22"/>
      <c r="M42" s="23"/>
      <c r="N42" s="23"/>
      <c r="O42" s="23"/>
      <c r="P42" s="22"/>
      <c r="Q42" s="22"/>
      <c r="R42" s="22"/>
      <c r="S42" s="30"/>
    </row>
    <row r="43" spans="1:19" s="1" customFormat="1" ht="15" customHeight="1" x14ac:dyDescent="0.25">
      <c r="A43" s="21"/>
      <c r="B43" s="21"/>
      <c r="C43" s="21"/>
      <c r="D43" s="21"/>
      <c r="E43" s="22"/>
      <c r="F43" s="23"/>
      <c r="G43" s="23"/>
      <c r="H43" s="23"/>
      <c r="I43" s="23"/>
      <c r="J43" s="25"/>
      <c r="K43" s="23"/>
      <c r="L43" s="22"/>
      <c r="M43" s="23"/>
      <c r="N43" s="23"/>
      <c r="O43" s="23"/>
      <c r="P43" s="22"/>
      <c r="Q43" s="22"/>
      <c r="R43" s="22"/>
      <c r="S43" s="30"/>
    </row>
    <row r="44" spans="1:19" s="1" customFormat="1" ht="15" customHeight="1" x14ac:dyDescent="0.25">
      <c r="A44" s="21"/>
      <c r="B44" s="21"/>
      <c r="C44" s="21"/>
      <c r="D44" s="21"/>
      <c r="E44" s="22"/>
      <c r="F44" s="23"/>
      <c r="G44" s="23"/>
      <c r="H44" s="23"/>
      <c r="I44" s="23"/>
      <c r="J44" s="25"/>
      <c r="K44" s="23"/>
      <c r="L44" s="22"/>
      <c r="M44" s="23"/>
      <c r="N44" s="23"/>
      <c r="O44" s="23"/>
      <c r="P44" s="22"/>
      <c r="Q44" s="22"/>
      <c r="R44" s="22"/>
      <c r="S44" s="30"/>
    </row>
    <row r="45" spans="1:19" s="1" customFormat="1" ht="15" customHeight="1" x14ac:dyDescent="0.25">
      <c r="A45" s="21"/>
      <c r="B45" s="21"/>
      <c r="C45" s="21"/>
      <c r="D45" s="21"/>
      <c r="E45" s="22"/>
      <c r="F45" s="23"/>
      <c r="G45" s="23"/>
      <c r="H45" s="23"/>
      <c r="I45" s="23"/>
      <c r="J45" s="25"/>
      <c r="K45" s="23"/>
      <c r="L45" s="22"/>
      <c r="M45" s="23"/>
      <c r="N45" s="23"/>
      <c r="O45" s="23"/>
      <c r="P45" s="22"/>
      <c r="Q45" s="22"/>
      <c r="R45" s="22"/>
      <c r="S45" s="30"/>
    </row>
    <row r="46" spans="1:19" ht="18" customHeight="1" x14ac:dyDescent="0.25">
      <c r="A46" s="91" t="s">
        <v>40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3"/>
      <c r="S46" s="30"/>
    </row>
    <row r="47" spans="1:19" ht="18" customHeight="1" x14ac:dyDescent="0.25">
      <c r="A47" s="67" t="s">
        <v>10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30"/>
    </row>
    <row r="48" spans="1:19" ht="18" customHeight="1" x14ac:dyDescent="0.25">
      <c r="A48" s="61" t="s">
        <v>28</v>
      </c>
      <c r="B48" s="64" t="s">
        <v>0</v>
      </c>
      <c r="C48" s="61" t="s">
        <v>37</v>
      </c>
      <c r="D48" s="64" t="s">
        <v>1</v>
      </c>
      <c r="E48" s="64" t="s">
        <v>2</v>
      </c>
      <c r="F48" s="62" t="s">
        <v>79</v>
      </c>
      <c r="G48" s="62" t="s">
        <v>80</v>
      </c>
      <c r="H48" s="62" t="s">
        <v>81</v>
      </c>
      <c r="I48" s="64" t="s">
        <v>3</v>
      </c>
      <c r="J48" s="20"/>
      <c r="K48" s="13" t="s">
        <v>82</v>
      </c>
      <c r="L48" s="13"/>
      <c r="M48" s="13"/>
      <c r="N48" s="13"/>
      <c r="O48" s="64" t="s">
        <v>83</v>
      </c>
      <c r="P48" s="64"/>
      <c r="Q48" s="64"/>
      <c r="R48" s="64"/>
      <c r="S48" s="30"/>
    </row>
    <row r="49" spans="1:19" ht="15" customHeight="1" x14ac:dyDescent="0.25">
      <c r="A49" s="61"/>
      <c r="B49" s="64"/>
      <c r="C49" s="61"/>
      <c r="D49" s="64"/>
      <c r="E49" s="64"/>
      <c r="F49" s="63"/>
      <c r="G49" s="63"/>
      <c r="H49" s="63"/>
      <c r="I49" s="64"/>
      <c r="J49" s="20"/>
      <c r="K49" s="51" t="s">
        <v>29</v>
      </c>
      <c r="L49" s="50" t="s">
        <v>30</v>
      </c>
      <c r="M49" s="50" t="s">
        <v>31</v>
      </c>
      <c r="N49" s="50" t="s">
        <v>32</v>
      </c>
      <c r="O49" s="36" t="s">
        <v>33</v>
      </c>
      <c r="P49" s="36" t="s">
        <v>34</v>
      </c>
      <c r="Q49" s="36" t="s">
        <v>35</v>
      </c>
      <c r="R49" s="36" t="s">
        <v>36</v>
      </c>
      <c r="S49" s="30"/>
    </row>
    <row r="50" spans="1:19" s="1" customFormat="1" ht="18" customHeight="1" x14ac:dyDescent="0.25">
      <c r="A50" s="44">
        <v>52</v>
      </c>
      <c r="B50" s="2">
        <v>1</v>
      </c>
      <c r="C50" s="6" t="s">
        <v>63</v>
      </c>
      <c r="D50" s="2" t="s">
        <v>11</v>
      </c>
      <c r="E50" s="2">
        <v>5.28</v>
      </c>
      <c r="F50" s="4">
        <v>1</v>
      </c>
      <c r="G50" s="2">
        <v>3.6</v>
      </c>
      <c r="H50" s="2">
        <v>6.6</v>
      </c>
      <c r="I50" s="2">
        <v>62.4</v>
      </c>
      <c r="J50" s="43"/>
      <c r="K50" s="2">
        <v>21.1</v>
      </c>
      <c r="L50" s="2">
        <v>12.5</v>
      </c>
      <c r="M50" s="4">
        <v>24.6</v>
      </c>
      <c r="N50" s="2">
        <v>0.8</v>
      </c>
      <c r="O50" s="10">
        <v>0</v>
      </c>
      <c r="P50" s="10">
        <v>0</v>
      </c>
      <c r="Q50" s="10">
        <v>0.1</v>
      </c>
      <c r="R50" s="10">
        <v>5.7</v>
      </c>
      <c r="S50" s="35"/>
    </row>
    <row r="51" spans="1:19" ht="27" customHeight="1" x14ac:dyDescent="0.25">
      <c r="A51" s="2">
        <v>88</v>
      </c>
      <c r="B51" s="2" t="s">
        <v>7</v>
      </c>
      <c r="C51" s="5" t="s">
        <v>19</v>
      </c>
      <c r="D51" s="2" t="s">
        <v>12</v>
      </c>
      <c r="E51" s="2">
        <v>8.26</v>
      </c>
      <c r="F51" s="2">
        <v>1.6</v>
      </c>
      <c r="G51" s="4">
        <v>4.9000000000000004</v>
      </c>
      <c r="H51" s="4">
        <v>11.5</v>
      </c>
      <c r="I51" s="2">
        <v>96.8</v>
      </c>
      <c r="J51" s="47"/>
      <c r="K51" s="2">
        <v>75.2</v>
      </c>
      <c r="L51" s="4">
        <v>14.7</v>
      </c>
      <c r="M51" s="4">
        <v>34.200000000000003</v>
      </c>
      <c r="N51" s="4">
        <v>1.0249999999999999</v>
      </c>
      <c r="O51" s="4">
        <v>1</v>
      </c>
      <c r="P51" s="4">
        <v>5.5</v>
      </c>
      <c r="Q51" s="4">
        <v>0.6</v>
      </c>
      <c r="R51" s="4">
        <v>9.5</v>
      </c>
      <c r="S51" s="35"/>
    </row>
    <row r="52" spans="1:19" s="1" customFormat="1" ht="18" customHeight="1" x14ac:dyDescent="0.25">
      <c r="A52" s="2">
        <v>260</v>
      </c>
      <c r="B52" s="2" t="s">
        <v>8</v>
      </c>
      <c r="C52" s="7" t="s">
        <v>100</v>
      </c>
      <c r="D52" s="2" t="s">
        <v>95</v>
      </c>
      <c r="E52" s="2">
        <v>60.24</v>
      </c>
      <c r="F52" s="2">
        <v>21.6</v>
      </c>
      <c r="G52" s="4">
        <v>9</v>
      </c>
      <c r="H52" s="2">
        <v>5.3</v>
      </c>
      <c r="I52" s="4">
        <v>187.6</v>
      </c>
      <c r="J52" s="47"/>
      <c r="K52" s="11">
        <v>22.1</v>
      </c>
      <c r="L52" s="11">
        <v>23.5</v>
      </c>
      <c r="M52" s="11">
        <v>175.8</v>
      </c>
      <c r="N52" s="11">
        <v>2</v>
      </c>
      <c r="O52" s="34">
        <v>0</v>
      </c>
      <c r="P52" s="11">
        <v>0.3</v>
      </c>
      <c r="Q52" s="34">
        <v>0</v>
      </c>
      <c r="R52" s="11">
        <v>1.1000000000000001</v>
      </c>
      <c r="S52" s="35"/>
    </row>
    <row r="53" spans="1:19" s="1" customFormat="1" ht="18" customHeight="1" x14ac:dyDescent="0.25">
      <c r="A53" s="2">
        <v>304</v>
      </c>
      <c r="B53" s="2" t="s">
        <v>15</v>
      </c>
      <c r="C53" s="43" t="s">
        <v>73</v>
      </c>
      <c r="D53" s="2" t="s">
        <v>20</v>
      </c>
      <c r="E53" s="2">
        <v>13.46</v>
      </c>
      <c r="F53" s="2">
        <v>3.8</v>
      </c>
      <c r="G53" s="2">
        <v>6.1</v>
      </c>
      <c r="H53" s="4">
        <v>41.4</v>
      </c>
      <c r="I53" s="4">
        <v>235.7</v>
      </c>
      <c r="J53" s="47"/>
      <c r="K53" s="10">
        <v>140.80000000000001</v>
      </c>
      <c r="L53" s="11">
        <v>115.2</v>
      </c>
      <c r="M53" s="2">
        <v>392.1</v>
      </c>
      <c r="N53" s="4">
        <v>3.6</v>
      </c>
      <c r="O53" s="4">
        <v>0.1</v>
      </c>
      <c r="P53" s="4">
        <v>42.8</v>
      </c>
      <c r="Q53" s="2">
        <v>4.5</v>
      </c>
      <c r="R53" s="48">
        <v>0</v>
      </c>
      <c r="S53" s="35"/>
    </row>
    <row r="54" spans="1:19" ht="18" customHeight="1" x14ac:dyDescent="0.25">
      <c r="A54" s="2">
        <v>348</v>
      </c>
      <c r="B54" s="2" t="s">
        <v>16</v>
      </c>
      <c r="C54" s="43" t="s">
        <v>99</v>
      </c>
      <c r="D54" s="2" t="s">
        <v>14</v>
      </c>
      <c r="E54" s="2">
        <v>2.0299999999999998</v>
      </c>
      <c r="F54" s="2">
        <v>0.6</v>
      </c>
      <c r="G54" s="2">
        <v>0</v>
      </c>
      <c r="H54" s="4">
        <v>37</v>
      </c>
      <c r="I54" s="2">
        <v>150.4</v>
      </c>
      <c r="J54" s="47"/>
      <c r="K54" s="10">
        <v>11.2</v>
      </c>
      <c r="L54" s="10">
        <v>0</v>
      </c>
      <c r="M54" s="10">
        <v>0</v>
      </c>
      <c r="N54" s="11">
        <v>0.5</v>
      </c>
      <c r="O54" s="10">
        <v>0</v>
      </c>
      <c r="P54" s="34">
        <v>0</v>
      </c>
      <c r="Q54" s="34">
        <v>0</v>
      </c>
      <c r="R54" s="11">
        <v>0.4</v>
      </c>
      <c r="S54" s="35"/>
    </row>
    <row r="55" spans="1:19" ht="18" customHeight="1" x14ac:dyDescent="0.25">
      <c r="A55" s="2"/>
      <c r="B55" s="2" t="s">
        <v>17</v>
      </c>
      <c r="C55" s="43" t="s">
        <v>52</v>
      </c>
      <c r="D55" s="2" t="s">
        <v>55</v>
      </c>
      <c r="E55" s="3">
        <v>4</v>
      </c>
      <c r="F55" s="2">
        <v>4.4000000000000004</v>
      </c>
      <c r="G55" s="2">
        <v>0.7</v>
      </c>
      <c r="H55" s="2">
        <v>24.7</v>
      </c>
      <c r="I55" s="2">
        <v>123.1</v>
      </c>
      <c r="J55" s="43"/>
      <c r="K55" s="11">
        <v>14</v>
      </c>
      <c r="L55" s="34">
        <v>0</v>
      </c>
      <c r="M55" s="10">
        <v>0</v>
      </c>
      <c r="N55" s="11">
        <v>0.9</v>
      </c>
      <c r="O55" s="2">
        <v>0</v>
      </c>
      <c r="P55" s="34">
        <v>0.02</v>
      </c>
      <c r="Q55" s="11">
        <v>0.1</v>
      </c>
      <c r="R55" s="10">
        <v>0</v>
      </c>
      <c r="S55" s="35"/>
    </row>
    <row r="56" spans="1:19" ht="18" customHeight="1" x14ac:dyDescent="0.25">
      <c r="A56" s="66" t="s">
        <v>9</v>
      </c>
      <c r="B56" s="66"/>
      <c r="C56" s="66"/>
      <c r="D56" s="43" t="s">
        <v>42</v>
      </c>
      <c r="E56" s="18">
        <f>SUM(E50:E55)</f>
        <v>93.27000000000001</v>
      </c>
      <c r="F56" s="19">
        <f>SUM(F49:F55)</f>
        <v>33.000000000000007</v>
      </c>
      <c r="G56" s="19">
        <f>SUM(G49:G55)</f>
        <v>24.3</v>
      </c>
      <c r="H56" s="19">
        <f>SUM(H49:H55)</f>
        <v>126.5</v>
      </c>
      <c r="I56" s="19">
        <f>SUM(I49:I55)</f>
        <v>856</v>
      </c>
      <c r="J56" s="43"/>
      <c r="K56" s="19">
        <f t="shared" ref="K56:R56" si="2">SUM(K50:K55)</f>
        <v>284.40000000000003</v>
      </c>
      <c r="L56" s="19">
        <f t="shared" si="2"/>
        <v>165.9</v>
      </c>
      <c r="M56" s="19">
        <f t="shared" si="2"/>
        <v>626.70000000000005</v>
      </c>
      <c r="N56" s="19">
        <f t="shared" si="2"/>
        <v>8.8250000000000011</v>
      </c>
      <c r="O56" s="19">
        <f t="shared" si="2"/>
        <v>1.1000000000000001</v>
      </c>
      <c r="P56" s="19">
        <f t="shared" si="2"/>
        <v>48.62</v>
      </c>
      <c r="Q56" s="19">
        <f t="shared" si="2"/>
        <v>5.3</v>
      </c>
      <c r="R56" s="19">
        <f t="shared" si="2"/>
        <v>16.7</v>
      </c>
      <c r="S56" s="30"/>
    </row>
    <row r="57" spans="1:19" ht="18" customHeight="1" x14ac:dyDescent="0.25">
      <c r="A57" s="65" t="s">
        <v>18</v>
      </c>
      <c r="B57" s="65"/>
      <c r="C57" s="65"/>
      <c r="D57" s="65"/>
      <c r="E57" s="18" t="e">
        <f>#REF!+E56</f>
        <v>#REF!</v>
      </c>
      <c r="F57" s="19" t="e">
        <f>#REF!+F56</f>
        <v>#REF!</v>
      </c>
      <c r="G57" s="19" t="e">
        <f>#REF!+G56</f>
        <v>#REF!</v>
      </c>
      <c r="H57" s="19" t="e">
        <f>#REF!+H56</f>
        <v>#REF!</v>
      </c>
      <c r="I57" s="19" t="e">
        <f>#REF!+I56</f>
        <v>#REF!</v>
      </c>
      <c r="J57" s="43"/>
      <c r="K57" s="19" t="e">
        <f>#REF!+K56</f>
        <v>#REF!</v>
      </c>
      <c r="L57" s="19" t="e">
        <f>#REF!+L56</f>
        <v>#REF!</v>
      </c>
      <c r="M57" s="19" t="e">
        <f>#REF!+M56</f>
        <v>#REF!</v>
      </c>
      <c r="N57" s="19" t="e">
        <f>#REF!+N56</f>
        <v>#REF!</v>
      </c>
      <c r="O57" s="19" t="e">
        <f>#REF!+O56</f>
        <v>#REF!</v>
      </c>
      <c r="P57" s="19" t="e">
        <f>#REF!+P56</f>
        <v>#REF!</v>
      </c>
      <c r="Q57" s="19" t="e">
        <f>#REF!+Q56</f>
        <v>#REF!</v>
      </c>
      <c r="R57" s="19" t="e">
        <f>#REF!+R56</f>
        <v>#REF!</v>
      </c>
      <c r="S57" s="30"/>
    </row>
    <row r="58" spans="1:19" s="1" customFormat="1" x14ac:dyDescent="0.25">
      <c r="A58" s="21"/>
      <c r="B58" s="21"/>
      <c r="C58" s="21"/>
      <c r="D58" s="21"/>
      <c r="E58" s="22"/>
      <c r="F58" s="23"/>
      <c r="G58" s="23"/>
      <c r="H58" s="24"/>
      <c r="I58" s="24"/>
      <c r="J58" s="25"/>
      <c r="K58" s="22"/>
      <c r="L58" s="22"/>
      <c r="M58" s="22"/>
      <c r="N58" s="22"/>
      <c r="O58" s="23"/>
      <c r="P58" s="23"/>
      <c r="Q58" s="22"/>
      <c r="R58" s="23"/>
      <c r="S58" s="30"/>
    </row>
    <row r="59" spans="1:19" s="1" customFormat="1" x14ac:dyDescent="0.25">
      <c r="A59" s="21"/>
      <c r="B59" s="21"/>
      <c r="C59" s="21"/>
      <c r="D59" s="21"/>
      <c r="E59" s="22"/>
      <c r="F59" s="23"/>
      <c r="G59" s="23"/>
      <c r="H59" s="24"/>
      <c r="I59" s="24"/>
      <c r="J59" s="25"/>
      <c r="K59" s="22"/>
      <c r="L59" s="22"/>
      <c r="M59" s="22"/>
      <c r="N59" s="22"/>
      <c r="O59" s="23"/>
      <c r="P59" s="23"/>
      <c r="Q59" s="22"/>
      <c r="R59" s="23"/>
      <c r="S59" s="30"/>
    </row>
    <row r="60" spans="1:19" s="1" customFormat="1" x14ac:dyDescent="0.25">
      <c r="A60" s="21"/>
      <c r="B60" s="21"/>
      <c r="C60" s="21"/>
      <c r="D60" s="21"/>
      <c r="E60" s="22"/>
      <c r="F60" s="23"/>
      <c r="G60" s="23"/>
      <c r="H60" s="24"/>
      <c r="I60" s="24"/>
      <c r="J60" s="25"/>
      <c r="K60" s="22"/>
      <c r="L60" s="22"/>
      <c r="M60" s="22"/>
      <c r="N60" s="22"/>
      <c r="O60" s="23"/>
      <c r="P60" s="23"/>
      <c r="Q60" s="22"/>
      <c r="R60" s="23"/>
      <c r="S60" s="30"/>
    </row>
    <row r="61" spans="1:19" s="1" customFormat="1" x14ac:dyDescent="0.25">
      <c r="A61" s="21"/>
      <c r="B61" s="21"/>
      <c r="C61" s="21"/>
      <c r="D61" s="21"/>
      <c r="E61" s="22"/>
      <c r="F61" s="23"/>
      <c r="G61" s="23"/>
      <c r="H61" s="24"/>
      <c r="I61" s="24"/>
      <c r="J61" s="25"/>
      <c r="K61" s="22"/>
      <c r="L61" s="22"/>
      <c r="M61" s="22"/>
      <c r="N61" s="22"/>
      <c r="O61" s="23"/>
      <c r="P61" s="23"/>
      <c r="Q61" s="22"/>
      <c r="R61" s="23"/>
      <c r="S61" s="30"/>
    </row>
    <row r="62" spans="1:19" s="1" customFormat="1" x14ac:dyDescent="0.25">
      <c r="A62" s="21"/>
      <c r="B62" s="21"/>
      <c r="C62" s="21"/>
      <c r="D62" s="21"/>
      <c r="E62" s="22"/>
      <c r="F62" s="23"/>
      <c r="G62" s="23"/>
      <c r="H62" s="24"/>
      <c r="I62" s="24"/>
      <c r="J62" s="25"/>
      <c r="K62" s="22"/>
      <c r="L62" s="22"/>
      <c r="M62" s="22"/>
      <c r="N62" s="22"/>
      <c r="O62" s="23"/>
      <c r="P62" s="23"/>
      <c r="Q62" s="22"/>
      <c r="R62" s="23"/>
      <c r="S62" s="30"/>
    </row>
    <row r="63" spans="1:19" ht="18" customHeight="1" x14ac:dyDescent="0.25">
      <c r="A63" s="91" t="s">
        <v>41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3"/>
      <c r="S63" s="30"/>
    </row>
    <row r="64" spans="1:19" ht="18" customHeight="1" x14ac:dyDescent="0.25">
      <c r="A64" s="69" t="s">
        <v>10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1"/>
      <c r="S64" s="30"/>
    </row>
    <row r="65" spans="1:19" ht="18" customHeight="1" x14ac:dyDescent="0.25">
      <c r="A65" s="61" t="s">
        <v>28</v>
      </c>
      <c r="B65" s="64" t="s">
        <v>0</v>
      </c>
      <c r="C65" s="61" t="s">
        <v>37</v>
      </c>
      <c r="D65" s="64" t="s">
        <v>1</v>
      </c>
      <c r="E65" s="64" t="s">
        <v>2</v>
      </c>
      <c r="F65" s="62" t="s">
        <v>79</v>
      </c>
      <c r="G65" s="62" t="s">
        <v>80</v>
      </c>
      <c r="H65" s="62" t="s">
        <v>81</v>
      </c>
      <c r="I65" s="64" t="s">
        <v>3</v>
      </c>
      <c r="J65" s="20"/>
      <c r="K65" s="13" t="s">
        <v>82</v>
      </c>
      <c r="L65" s="13"/>
      <c r="M65" s="13"/>
      <c r="N65" s="13"/>
      <c r="O65" s="64" t="s">
        <v>83</v>
      </c>
      <c r="P65" s="64"/>
      <c r="Q65" s="64"/>
      <c r="R65" s="64"/>
      <c r="S65" s="30"/>
    </row>
    <row r="66" spans="1:19" ht="15" customHeight="1" x14ac:dyDescent="0.25">
      <c r="A66" s="61"/>
      <c r="B66" s="64"/>
      <c r="C66" s="61"/>
      <c r="D66" s="64"/>
      <c r="E66" s="64"/>
      <c r="F66" s="63"/>
      <c r="G66" s="63"/>
      <c r="H66" s="63"/>
      <c r="I66" s="64"/>
      <c r="J66" s="20"/>
      <c r="K66" s="52" t="s">
        <v>29</v>
      </c>
      <c r="L66" s="53" t="s">
        <v>30</v>
      </c>
      <c r="M66" s="53" t="s">
        <v>31</v>
      </c>
      <c r="N66" s="53" t="s">
        <v>32</v>
      </c>
      <c r="O66" s="36" t="s">
        <v>33</v>
      </c>
      <c r="P66" s="36" t="s">
        <v>34</v>
      </c>
      <c r="Q66" s="36" t="s">
        <v>35</v>
      </c>
      <c r="R66" s="36" t="s">
        <v>36</v>
      </c>
      <c r="S66" s="30"/>
    </row>
    <row r="67" spans="1:19" s="1" customFormat="1" ht="18" customHeight="1" x14ac:dyDescent="0.25">
      <c r="A67" s="44">
        <v>45</v>
      </c>
      <c r="B67" s="2">
        <v>1</v>
      </c>
      <c r="C67" s="6" t="s">
        <v>64</v>
      </c>
      <c r="D67" s="2" t="s">
        <v>11</v>
      </c>
      <c r="E67" s="2">
        <v>3.29</v>
      </c>
      <c r="F67" s="2">
        <v>0.8</v>
      </c>
      <c r="G67" s="2">
        <v>2.8</v>
      </c>
      <c r="H67" s="2">
        <v>6.2</v>
      </c>
      <c r="I67" s="2">
        <v>52.8</v>
      </c>
      <c r="J67" s="43"/>
      <c r="K67" s="2">
        <v>22.4</v>
      </c>
      <c r="L67" s="2">
        <v>9.1</v>
      </c>
      <c r="M67" s="4">
        <v>16.600000000000001</v>
      </c>
      <c r="N67" s="2">
        <v>0.3</v>
      </c>
      <c r="O67" s="10">
        <v>0</v>
      </c>
      <c r="P67" s="10">
        <v>0</v>
      </c>
      <c r="Q67" s="10">
        <v>0</v>
      </c>
      <c r="R67" s="10">
        <v>19.5</v>
      </c>
      <c r="S67" s="38"/>
    </row>
    <row r="68" spans="1:19" ht="27" customHeight="1" x14ac:dyDescent="0.25">
      <c r="A68" s="2">
        <v>104</v>
      </c>
      <c r="B68" s="2" t="s">
        <v>7</v>
      </c>
      <c r="C68" s="5" t="s">
        <v>21</v>
      </c>
      <c r="D68" s="2" t="s">
        <v>89</v>
      </c>
      <c r="E68" s="2">
        <v>25.04</v>
      </c>
      <c r="F68" s="4">
        <v>9</v>
      </c>
      <c r="G68" s="4">
        <v>6.3</v>
      </c>
      <c r="H68" s="4">
        <v>22.1</v>
      </c>
      <c r="I68" s="4">
        <v>180.9</v>
      </c>
      <c r="J68" s="43"/>
      <c r="K68" s="4">
        <v>66.150000000000006</v>
      </c>
      <c r="L68" s="2">
        <v>26.5</v>
      </c>
      <c r="M68" s="2">
        <v>64.099999999999994</v>
      </c>
      <c r="N68" s="4">
        <v>1.38</v>
      </c>
      <c r="O68" s="2">
        <v>0.8</v>
      </c>
      <c r="P68" s="4">
        <v>9.48</v>
      </c>
      <c r="Q68" s="2">
        <v>1.3</v>
      </c>
      <c r="R68" s="4">
        <v>20.03</v>
      </c>
      <c r="S68" s="38"/>
    </row>
    <row r="69" spans="1:19" ht="18" customHeight="1" x14ac:dyDescent="0.25">
      <c r="A69" s="2">
        <v>142</v>
      </c>
      <c r="B69" s="2">
        <v>3</v>
      </c>
      <c r="C69" s="43" t="s">
        <v>85</v>
      </c>
      <c r="D69" s="2" t="s">
        <v>20</v>
      </c>
      <c r="E69" s="2">
        <v>13.43</v>
      </c>
      <c r="F69" s="4">
        <v>3</v>
      </c>
      <c r="G69" s="2">
        <v>7.9</v>
      </c>
      <c r="H69" s="4">
        <v>29.8</v>
      </c>
      <c r="I69" s="4">
        <v>202.8</v>
      </c>
      <c r="J69" s="47"/>
      <c r="K69" s="10">
        <v>29.8</v>
      </c>
      <c r="L69" s="34">
        <v>0</v>
      </c>
      <c r="M69" s="2">
        <v>0</v>
      </c>
      <c r="N69" s="4">
        <v>1.6</v>
      </c>
      <c r="O69" s="32">
        <v>0</v>
      </c>
      <c r="P69" s="4">
        <v>0.4</v>
      </c>
      <c r="Q69" s="2">
        <v>0</v>
      </c>
      <c r="R69" s="48">
        <v>35.9</v>
      </c>
      <c r="S69" s="38"/>
    </row>
    <row r="70" spans="1:19" ht="18" customHeight="1" x14ac:dyDescent="0.25">
      <c r="A70" s="2">
        <v>349</v>
      </c>
      <c r="B70" s="2">
        <v>4</v>
      </c>
      <c r="C70" s="5" t="s">
        <v>67</v>
      </c>
      <c r="D70" s="2" t="s">
        <v>14</v>
      </c>
      <c r="E70" s="3">
        <v>6.02</v>
      </c>
      <c r="F70" s="2">
        <v>0.1</v>
      </c>
      <c r="G70" s="2">
        <v>0</v>
      </c>
      <c r="H70" s="2">
        <v>21.8</v>
      </c>
      <c r="I70" s="2">
        <v>87.6</v>
      </c>
      <c r="J70" s="43"/>
      <c r="K70" s="11">
        <v>19.5</v>
      </c>
      <c r="L70" s="11">
        <v>30.1</v>
      </c>
      <c r="M70" s="4">
        <v>31.9</v>
      </c>
      <c r="N70" s="11">
        <v>0.5</v>
      </c>
      <c r="O70" s="4">
        <v>0.2</v>
      </c>
      <c r="P70" s="34">
        <v>0.01</v>
      </c>
      <c r="Q70" s="11">
        <v>0.3</v>
      </c>
      <c r="R70" s="10">
        <v>0.8</v>
      </c>
      <c r="S70" s="35"/>
    </row>
    <row r="71" spans="1:19" ht="18" customHeight="1" x14ac:dyDescent="0.25">
      <c r="A71" s="2"/>
      <c r="B71" s="2">
        <v>5</v>
      </c>
      <c r="C71" s="43" t="s">
        <v>52</v>
      </c>
      <c r="D71" s="2" t="s">
        <v>55</v>
      </c>
      <c r="E71" s="3">
        <v>4</v>
      </c>
      <c r="F71" s="2">
        <v>4.4000000000000004</v>
      </c>
      <c r="G71" s="2">
        <v>0.7</v>
      </c>
      <c r="H71" s="2">
        <v>24.7</v>
      </c>
      <c r="I71" s="2">
        <v>123.1</v>
      </c>
      <c r="J71" s="43"/>
      <c r="K71" s="11">
        <v>14</v>
      </c>
      <c r="L71" s="34">
        <v>0</v>
      </c>
      <c r="M71" s="10">
        <v>0</v>
      </c>
      <c r="N71" s="11">
        <v>0.9</v>
      </c>
      <c r="O71" s="2">
        <v>0</v>
      </c>
      <c r="P71" s="34">
        <v>0.02</v>
      </c>
      <c r="Q71" s="11">
        <v>0.1</v>
      </c>
      <c r="R71" s="10">
        <v>0</v>
      </c>
      <c r="S71" s="35"/>
    </row>
    <row r="72" spans="1:19" ht="18" customHeight="1" x14ac:dyDescent="0.25">
      <c r="A72" s="66" t="s">
        <v>9</v>
      </c>
      <c r="B72" s="66"/>
      <c r="C72" s="66"/>
      <c r="D72" s="43"/>
      <c r="E72" s="18">
        <f>SUM(E66:E71)</f>
        <v>51.78</v>
      </c>
      <c r="F72" s="19">
        <f>SUM(F66:F71)</f>
        <v>17.3</v>
      </c>
      <c r="G72" s="19">
        <f>SUM(G66:G71)</f>
        <v>17.7</v>
      </c>
      <c r="H72" s="19">
        <f>SUM(H66:H71)</f>
        <v>104.60000000000001</v>
      </c>
      <c r="I72" s="19">
        <f>SUM(I66:I71)</f>
        <v>647.20000000000005</v>
      </c>
      <c r="J72" s="43"/>
      <c r="K72" s="19">
        <f t="shared" ref="K72:R72" si="3">SUM(K67:K71)</f>
        <v>151.85000000000002</v>
      </c>
      <c r="L72" s="19">
        <f t="shared" si="3"/>
        <v>65.7</v>
      </c>
      <c r="M72" s="19">
        <f t="shared" si="3"/>
        <v>112.6</v>
      </c>
      <c r="N72" s="19">
        <f t="shared" si="3"/>
        <v>4.6800000000000006</v>
      </c>
      <c r="O72" s="19">
        <f t="shared" si="3"/>
        <v>1</v>
      </c>
      <c r="P72" s="19">
        <f t="shared" si="3"/>
        <v>9.91</v>
      </c>
      <c r="Q72" s="19">
        <f t="shared" si="3"/>
        <v>1.7000000000000002</v>
      </c>
      <c r="R72" s="19">
        <f t="shared" si="3"/>
        <v>76.23</v>
      </c>
      <c r="S72" s="30"/>
    </row>
    <row r="73" spans="1:19" ht="18" customHeight="1" x14ac:dyDescent="0.25">
      <c r="A73" s="65" t="s">
        <v>18</v>
      </c>
      <c r="B73" s="65"/>
      <c r="C73" s="65"/>
      <c r="D73" s="65"/>
      <c r="E73" s="18" t="e">
        <f>#REF!+E72</f>
        <v>#REF!</v>
      </c>
      <c r="F73" s="19" t="e">
        <f>#REF!+F72</f>
        <v>#REF!</v>
      </c>
      <c r="G73" s="19" t="e">
        <f>#REF!+G72</f>
        <v>#REF!</v>
      </c>
      <c r="H73" s="19" t="e">
        <f>#REF!+H72</f>
        <v>#REF!</v>
      </c>
      <c r="I73" s="19" t="e">
        <f>#REF!+I72</f>
        <v>#REF!</v>
      </c>
      <c r="J73" s="43"/>
      <c r="K73" s="19" t="e">
        <f>#REF!+K72</f>
        <v>#REF!</v>
      </c>
      <c r="L73" s="19" t="e">
        <f>#REF!+L72</f>
        <v>#REF!</v>
      </c>
      <c r="M73" s="19" t="e">
        <f>#REF!+M72</f>
        <v>#REF!</v>
      </c>
      <c r="N73" s="19" t="e">
        <f>#REF!+N72</f>
        <v>#REF!</v>
      </c>
      <c r="O73" s="19" t="e">
        <f>#REF!+O72</f>
        <v>#REF!</v>
      </c>
      <c r="P73" s="19" t="e">
        <f>#REF!+P72</f>
        <v>#REF!</v>
      </c>
      <c r="Q73" s="19" t="e">
        <f>#REF!+Q72</f>
        <v>#REF!</v>
      </c>
      <c r="R73" s="19" t="e">
        <f>#REF!+R72</f>
        <v>#REF!</v>
      </c>
      <c r="S73" s="30"/>
    </row>
    <row r="74" spans="1:19" s="1" customFormat="1" x14ac:dyDescent="0.25">
      <c r="A74" s="21"/>
      <c r="B74" s="21"/>
      <c r="C74" s="21"/>
      <c r="D74" s="21"/>
      <c r="E74" s="23"/>
      <c r="F74" s="23"/>
      <c r="G74" s="23"/>
      <c r="H74" s="23"/>
      <c r="I74" s="23"/>
      <c r="J74" s="25"/>
      <c r="K74" s="23"/>
      <c r="L74" s="22"/>
      <c r="M74" s="23"/>
      <c r="N74" s="26"/>
      <c r="O74" s="23"/>
      <c r="P74" s="22"/>
      <c r="Q74" s="24"/>
      <c r="R74" s="24"/>
      <c r="S74" s="30"/>
    </row>
    <row r="75" spans="1:19" s="1" customFormat="1" x14ac:dyDescent="0.25">
      <c r="A75" s="21"/>
      <c r="B75" s="21"/>
      <c r="C75" s="21"/>
      <c r="D75" s="21"/>
      <c r="E75" s="23"/>
      <c r="F75" s="23"/>
      <c r="G75" s="23"/>
      <c r="H75" s="23"/>
      <c r="I75" s="23"/>
      <c r="J75" s="25"/>
      <c r="K75" s="23"/>
      <c r="L75" s="22"/>
      <c r="M75" s="23"/>
      <c r="N75" s="26"/>
      <c r="O75" s="23"/>
      <c r="P75" s="22"/>
      <c r="Q75" s="24"/>
      <c r="R75" s="24"/>
      <c r="S75" s="30"/>
    </row>
    <row r="76" spans="1:19" s="1" customFormat="1" x14ac:dyDescent="0.25">
      <c r="A76" s="21"/>
      <c r="B76" s="21"/>
      <c r="C76" s="21"/>
      <c r="D76" s="21"/>
      <c r="E76" s="23"/>
      <c r="F76" s="23"/>
      <c r="G76" s="23"/>
      <c r="H76" s="23"/>
      <c r="I76" s="23"/>
      <c r="J76" s="25"/>
      <c r="K76" s="23"/>
      <c r="L76" s="22"/>
      <c r="M76" s="23"/>
      <c r="N76" s="26"/>
      <c r="O76" s="23"/>
      <c r="P76" s="22"/>
      <c r="Q76" s="24"/>
      <c r="R76" s="24"/>
      <c r="S76" s="30"/>
    </row>
    <row r="77" spans="1:19" s="1" customFormat="1" x14ac:dyDescent="0.25">
      <c r="A77" s="21"/>
      <c r="B77" s="21"/>
      <c r="C77" s="21"/>
      <c r="D77" s="21"/>
      <c r="E77" s="23"/>
      <c r="F77" s="23"/>
      <c r="G77" s="23"/>
      <c r="H77" s="23"/>
      <c r="I77" s="23"/>
      <c r="J77" s="25"/>
      <c r="K77" s="23"/>
      <c r="L77" s="22"/>
      <c r="M77" s="23"/>
      <c r="N77" s="26"/>
      <c r="O77" s="23"/>
      <c r="P77" s="22"/>
      <c r="Q77" s="24"/>
      <c r="R77" s="24"/>
      <c r="S77" s="30"/>
    </row>
    <row r="78" spans="1:19" s="1" customFormat="1" x14ac:dyDescent="0.25">
      <c r="A78" s="21"/>
      <c r="B78" s="21"/>
      <c r="C78" s="21"/>
      <c r="D78" s="21"/>
      <c r="E78" s="23"/>
      <c r="F78" s="23"/>
      <c r="G78" s="23"/>
      <c r="H78" s="23"/>
      <c r="I78" s="23"/>
      <c r="J78" s="25"/>
      <c r="K78" s="23"/>
      <c r="L78" s="22"/>
      <c r="M78" s="23"/>
      <c r="N78" s="26"/>
      <c r="O78" s="23"/>
      <c r="P78" s="22"/>
      <c r="Q78" s="24"/>
      <c r="R78" s="24"/>
      <c r="S78" s="30"/>
    </row>
    <row r="79" spans="1:19" s="1" customFormat="1" x14ac:dyDescent="0.25">
      <c r="A79" s="21"/>
      <c r="B79" s="21"/>
      <c r="C79" s="21"/>
      <c r="D79" s="21"/>
      <c r="E79" s="23"/>
      <c r="F79" s="23"/>
      <c r="G79" s="23"/>
      <c r="H79" s="23"/>
      <c r="I79" s="23"/>
      <c r="J79" s="25"/>
      <c r="K79" s="23"/>
      <c r="L79" s="22"/>
      <c r="M79" s="23"/>
      <c r="N79" s="26"/>
      <c r="O79" s="23"/>
      <c r="P79" s="22"/>
      <c r="Q79" s="24"/>
      <c r="R79" s="24"/>
      <c r="S79" s="30"/>
    </row>
    <row r="80" spans="1:19" ht="18.75" customHeight="1" x14ac:dyDescent="0.25">
      <c r="A80" s="91" t="s">
        <v>43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3"/>
      <c r="S80" s="30"/>
    </row>
    <row r="81" spans="1:19" ht="18" customHeight="1" x14ac:dyDescent="0.25">
      <c r="A81" s="67" t="s">
        <v>10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30"/>
    </row>
    <row r="82" spans="1:19" ht="18" customHeight="1" x14ac:dyDescent="0.25">
      <c r="A82" s="61" t="s">
        <v>28</v>
      </c>
      <c r="B82" s="64" t="s">
        <v>0</v>
      </c>
      <c r="C82" s="61" t="s">
        <v>37</v>
      </c>
      <c r="D82" s="64" t="s">
        <v>1</v>
      </c>
      <c r="E82" s="64" t="s">
        <v>2</v>
      </c>
      <c r="F82" s="62" t="s">
        <v>79</v>
      </c>
      <c r="G82" s="62" t="s">
        <v>80</v>
      </c>
      <c r="H82" s="62" t="s">
        <v>81</v>
      </c>
      <c r="I82" s="64" t="s">
        <v>3</v>
      </c>
      <c r="J82" s="20"/>
      <c r="K82" s="13" t="s">
        <v>82</v>
      </c>
      <c r="L82" s="13"/>
      <c r="M82" s="13"/>
      <c r="N82" s="13"/>
      <c r="O82" s="64" t="s">
        <v>83</v>
      </c>
      <c r="P82" s="64"/>
      <c r="Q82" s="64"/>
      <c r="R82" s="64"/>
      <c r="S82" s="30"/>
    </row>
    <row r="83" spans="1:19" ht="15" customHeight="1" x14ac:dyDescent="0.25">
      <c r="A83" s="61"/>
      <c r="B83" s="64"/>
      <c r="C83" s="61"/>
      <c r="D83" s="64"/>
      <c r="E83" s="64"/>
      <c r="F83" s="63"/>
      <c r="G83" s="63"/>
      <c r="H83" s="63"/>
      <c r="I83" s="64"/>
      <c r="J83" s="20"/>
      <c r="K83" s="55" t="s">
        <v>29</v>
      </c>
      <c r="L83" s="54" t="s">
        <v>30</v>
      </c>
      <c r="M83" s="54" t="s">
        <v>31</v>
      </c>
      <c r="N83" s="54" t="s">
        <v>32</v>
      </c>
      <c r="O83" s="36" t="s">
        <v>33</v>
      </c>
      <c r="P83" s="36" t="s">
        <v>34</v>
      </c>
      <c r="Q83" s="36" t="s">
        <v>35</v>
      </c>
      <c r="R83" s="36" t="s">
        <v>36</v>
      </c>
      <c r="S83" s="30"/>
    </row>
    <row r="84" spans="1:19" s="1" customFormat="1" ht="28.5" customHeight="1" x14ac:dyDescent="0.25">
      <c r="A84" s="42">
        <v>71</v>
      </c>
      <c r="B84" s="41" t="s">
        <v>6</v>
      </c>
      <c r="C84" s="46" t="s">
        <v>59</v>
      </c>
      <c r="D84" s="41" t="s">
        <v>11</v>
      </c>
      <c r="E84" s="41">
        <v>9.91</v>
      </c>
      <c r="F84" s="4">
        <v>0.7</v>
      </c>
      <c r="G84" s="2">
        <v>0.1</v>
      </c>
      <c r="H84" s="2">
        <v>2.8</v>
      </c>
      <c r="I84" s="4">
        <v>15.6</v>
      </c>
      <c r="J84" s="47"/>
      <c r="K84" s="4">
        <v>8.4</v>
      </c>
      <c r="L84" s="4">
        <v>12</v>
      </c>
      <c r="M84" s="32">
        <v>0</v>
      </c>
      <c r="N84" s="4">
        <v>0.5</v>
      </c>
      <c r="O84" s="10">
        <v>0</v>
      </c>
      <c r="P84" s="34">
        <v>0</v>
      </c>
      <c r="Q84" s="34">
        <v>0</v>
      </c>
      <c r="R84" s="11">
        <v>10.5</v>
      </c>
      <c r="S84" s="38"/>
    </row>
    <row r="85" spans="1:19" ht="18" customHeight="1" x14ac:dyDescent="0.25">
      <c r="A85" s="2">
        <v>108</v>
      </c>
      <c r="B85" s="2" t="s">
        <v>7</v>
      </c>
      <c r="C85" s="5" t="s">
        <v>22</v>
      </c>
      <c r="D85" s="2" t="s">
        <v>12</v>
      </c>
      <c r="E85" s="3">
        <v>9.66</v>
      </c>
      <c r="F85" s="4">
        <v>5.2</v>
      </c>
      <c r="G85" s="4">
        <v>6.3</v>
      </c>
      <c r="H85" s="4">
        <v>29</v>
      </c>
      <c r="I85" s="4">
        <v>193.5</v>
      </c>
      <c r="J85" s="43"/>
      <c r="K85" s="4">
        <v>86</v>
      </c>
      <c r="L85" s="2">
        <v>7.5</v>
      </c>
      <c r="M85" s="4">
        <v>14.7</v>
      </c>
      <c r="N85" s="4">
        <v>0.8</v>
      </c>
      <c r="O85" s="4">
        <v>1.2</v>
      </c>
      <c r="P85" s="4">
        <v>2.4</v>
      </c>
      <c r="Q85" s="4">
        <v>0.2</v>
      </c>
      <c r="R85" s="4">
        <v>1.9</v>
      </c>
      <c r="S85" s="35"/>
    </row>
    <row r="86" spans="1:19" s="1" customFormat="1" ht="18" customHeight="1" x14ac:dyDescent="0.25">
      <c r="A86" s="2">
        <v>289</v>
      </c>
      <c r="B86" s="2" t="s">
        <v>8</v>
      </c>
      <c r="C86" s="5" t="s">
        <v>87</v>
      </c>
      <c r="D86" s="2" t="s">
        <v>98</v>
      </c>
      <c r="E86" s="3">
        <v>47.15</v>
      </c>
      <c r="F86" s="2">
        <v>19.3</v>
      </c>
      <c r="G86" s="4">
        <v>24.5</v>
      </c>
      <c r="H86" s="2">
        <v>25.2</v>
      </c>
      <c r="I86" s="4">
        <v>399.1</v>
      </c>
      <c r="J86" s="43"/>
      <c r="K86" s="2">
        <v>50.5</v>
      </c>
      <c r="L86" s="2">
        <v>53.3</v>
      </c>
      <c r="M86" s="4">
        <v>148.4</v>
      </c>
      <c r="N86" s="4">
        <v>2.6</v>
      </c>
      <c r="O86" s="2">
        <v>0</v>
      </c>
      <c r="P86" s="4">
        <v>0.3</v>
      </c>
      <c r="Q86" s="4">
        <v>5.8</v>
      </c>
      <c r="R86" s="2">
        <v>15.5</v>
      </c>
      <c r="S86" s="35"/>
    </row>
    <row r="87" spans="1:19" ht="18" customHeight="1" x14ac:dyDescent="0.25">
      <c r="A87" s="2"/>
      <c r="B87" s="2" t="s">
        <v>15</v>
      </c>
      <c r="C87" s="5" t="s">
        <v>86</v>
      </c>
      <c r="D87" s="2" t="s">
        <v>14</v>
      </c>
      <c r="E87" s="3">
        <v>9.33</v>
      </c>
      <c r="F87" s="4">
        <v>1</v>
      </c>
      <c r="G87" s="2">
        <v>0</v>
      </c>
      <c r="H87" s="4">
        <v>24.4</v>
      </c>
      <c r="I87" s="4">
        <v>101.6</v>
      </c>
      <c r="J87" s="43"/>
      <c r="K87" s="4">
        <v>14</v>
      </c>
      <c r="L87" s="32">
        <v>0</v>
      </c>
      <c r="M87" s="2">
        <v>0</v>
      </c>
      <c r="N87" s="2">
        <v>2.8</v>
      </c>
      <c r="O87" s="2">
        <v>0</v>
      </c>
      <c r="P87" s="2">
        <v>0</v>
      </c>
      <c r="Q87" s="32">
        <v>0</v>
      </c>
      <c r="R87" s="4">
        <v>4</v>
      </c>
      <c r="S87" s="38"/>
    </row>
    <row r="88" spans="1:19" ht="18" customHeight="1" x14ac:dyDescent="0.25">
      <c r="A88" s="2"/>
      <c r="B88" s="2">
        <v>5</v>
      </c>
      <c r="C88" s="43" t="s">
        <v>52</v>
      </c>
      <c r="D88" s="2" t="s">
        <v>55</v>
      </c>
      <c r="E88" s="3">
        <v>4</v>
      </c>
      <c r="F88" s="2">
        <v>4.4000000000000004</v>
      </c>
      <c r="G88" s="2">
        <v>0.7</v>
      </c>
      <c r="H88" s="2">
        <v>24.7</v>
      </c>
      <c r="I88" s="2">
        <v>123.1</v>
      </c>
      <c r="J88" s="43"/>
      <c r="K88" s="11">
        <v>14</v>
      </c>
      <c r="L88" s="34">
        <v>0</v>
      </c>
      <c r="M88" s="10">
        <v>0</v>
      </c>
      <c r="N88" s="11">
        <v>0.9</v>
      </c>
      <c r="O88" s="2">
        <v>0</v>
      </c>
      <c r="P88" s="34">
        <v>0.02</v>
      </c>
      <c r="Q88" s="11">
        <v>0.1</v>
      </c>
      <c r="R88" s="10">
        <v>0</v>
      </c>
      <c r="S88" s="35"/>
    </row>
    <row r="89" spans="1:19" ht="18" customHeight="1" x14ac:dyDescent="0.25">
      <c r="A89" s="66" t="s">
        <v>9</v>
      </c>
      <c r="B89" s="66"/>
      <c r="C89" s="66"/>
      <c r="D89" s="43"/>
      <c r="E89" s="18">
        <f>SUM(E83:E88)</f>
        <v>80.05</v>
      </c>
      <c r="F89" s="19">
        <f>SUM(F83:F88)</f>
        <v>30.6</v>
      </c>
      <c r="G89" s="19">
        <f>SUM(G83:G88)</f>
        <v>31.599999999999998</v>
      </c>
      <c r="H89" s="19">
        <f>SUM(H83:H88)</f>
        <v>106.10000000000001</v>
      </c>
      <c r="I89" s="19">
        <f>SUM(I83:I88)</f>
        <v>832.90000000000009</v>
      </c>
      <c r="J89" s="43"/>
      <c r="K89" s="19">
        <f t="shared" ref="K89:R89" si="4">SUM(K84:K88)</f>
        <v>172.9</v>
      </c>
      <c r="L89" s="49">
        <f t="shared" si="4"/>
        <v>72.8</v>
      </c>
      <c r="M89" s="19">
        <f t="shared" si="4"/>
        <v>163.1</v>
      </c>
      <c r="N89" s="19">
        <f t="shared" si="4"/>
        <v>7.6000000000000005</v>
      </c>
      <c r="O89" s="49">
        <f t="shared" si="4"/>
        <v>1.2</v>
      </c>
      <c r="P89" s="19">
        <f t="shared" si="4"/>
        <v>2.7199999999999998</v>
      </c>
      <c r="Q89" s="19">
        <f t="shared" si="4"/>
        <v>6.1</v>
      </c>
      <c r="R89" s="49">
        <f t="shared" si="4"/>
        <v>31.9</v>
      </c>
      <c r="S89" s="30"/>
    </row>
    <row r="90" spans="1:19" ht="18" customHeight="1" x14ac:dyDescent="0.25">
      <c r="A90" s="65" t="s">
        <v>18</v>
      </c>
      <c r="B90" s="65"/>
      <c r="C90" s="65"/>
      <c r="D90" s="65"/>
      <c r="E90" s="18" t="e">
        <f>#REF!+E89</f>
        <v>#REF!</v>
      </c>
      <c r="F90" s="19" t="e">
        <f>#REF!+F89</f>
        <v>#REF!</v>
      </c>
      <c r="G90" s="19" t="e">
        <f>#REF!+G89</f>
        <v>#REF!</v>
      </c>
      <c r="H90" s="19" t="e">
        <f>#REF!+H89</f>
        <v>#REF!</v>
      </c>
      <c r="I90" s="19" t="e">
        <f>#REF!+I89</f>
        <v>#REF!</v>
      </c>
      <c r="J90" s="43"/>
      <c r="K90" s="19" t="e">
        <f>#REF!+K89</f>
        <v>#REF!</v>
      </c>
      <c r="L90" s="19" t="e">
        <f>#REF!+L89</f>
        <v>#REF!</v>
      </c>
      <c r="M90" s="19" t="e">
        <f>#REF!+M89</f>
        <v>#REF!</v>
      </c>
      <c r="N90" s="19" t="e">
        <f>#REF!+N89</f>
        <v>#REF!</v>
      </c>
      <c r="O90" s="19" t="e">
        <f>#REF!+O89</f>
        <v>#REF!</v>
      </c>
      <c r="P90" s="19" t="e">
        <f>#REF!+P89</f>
        <v>#REF!</v>
      </c>
      <c r="Q90" s="19" t="e">
        <f>#REF!+Q89</f>
        <v>#REF!</v>
      </c>
      <c r="R90" s="19" t="e">
        <f>#REF!+R89</f>
        <v>#REF!</v>
      </c>
      <c r="S90" s="30"/>
    </row>
    <row r="91" spans="1:19" s="1" customFormat="1" x14ac:dyDescent="0.25">
      <c r="A91" s="21"/>
      <c r="B91" s="21"/>
      <c r="C91" s="21"/>
      <c r="D91" s="21"/>
      <c r="E91" s="23"/>
      <c r="F91" s="23"/>
      <c r="G91" s="23"/>
      <c r="H91" s="23"/>
      <c r="I91" s="23"/>
      <c r="J91" s="25"/>
      <c r="K91" s="23"/>
      <c r="L91" s="22"/>
      <c r="M91" s="23"/>
      <c r="N91" s="23"/>
      <c r="O91" s="23"/>
      <c r="P91" s="23"/>
      <c r="Q91" s="22"/>
      <c r="R91" s="23"/>
      <c r="S91" s="30"/>
    </row>
    <row r="92" spans="1:19" s="1" customFormat="1" x14ac:dyDescent="0.25">
      <c r="A92" s="21"/>
      <c r="B92" s="21"/>
      <c r="C92" s="21"/>
      <c r="D92" s="21"/>
      <c r="E92" s="23"/>
      <c r="F92" s="23"/>
      <c r="G92" s="23"/>
      <c r="H92" s="23"/>
      <c r="I92" s="23"/>
      <c r="J92" s="25"/>
      <c r="K92" s="23"/>
      <c r="L92" s="22"/>
      <c r="M92" s="23"/>
      <c r="N92" s="23"/>
      <c r="O92" s="23"/>
      <c r="P92" s="23"/>
      <c r="Q92" s="22"/>
      <c r="R92" s="23"/>
      <c r="S92" s="30"/>
    </row>
    <row r="93" spans="1:19" s="1" customFormat="1" x14ac:dyDescent="0.25">
      <c r="A93" s="21"/>
      <c r="B93" s="21"/>
      <c r="C93" s="21"/>
      <c r="D93" s="21"/>
      <c r="E93" s="23"/>
      <c r="F93" s="23"/>
      <c r="G93" s="23"/>
      <c r="H93" s="23"/>
      <c r="I93" s="23"/>
      <c r="J93" s="25"/>
      <c r="K93" s="23"/>
      <c r="L93" s="22"/>
      <c r="M93" s="23"/>
      <c r="N93" s="23"/>
      <c r="O93" s="23"/>
      <c r="P93" s="23"/>
      <c r="Q93" s="22"/>
      <c r="R93" s="23"/>
      <c r="S93" s="30"/>
    </row>
    <row r="94" spans="1:19" s="1" customFormat="1" x14ac:dyDescent="0.25">
      <c r="A94" s="21"/>
      <c r="B94" s="21"/>
      <c r="C94" s="21"/>
      <c r="D94" s="21"/>
      <c r="E94" s="23"/>
      <c r="F94" s="23"/>
      <c r="G94" s="23"/>
      <c r="H94" s="23"/>
      <c r="I94" s="23"/>
      <c r="J94" s="25"/>
      <c r="K94" s="23"/>
      <c r="L94" s="22"/>
      <c r="M94" s="23"/>
      <c r="N94" s="23"/>
      <c r="O94" s="23"/>
      <c r="P94" s="23"/>
      <c r="Q94" s="22"/>
      <c r="R94" s="23"/>
      <c r="S94" s="30"/>
    </row>
    <row r="95" spans="1:19" s="1" customFormat="1" x14ac:dyDescent="0.25">
      <c r="A95" s="21"/>
      <c r="B95" s="21"/>
      <c r="C95" s="21"/>
      <c r="D95" s="21"/>
      <c r="E95" s="23"/>
      <c r="F95" s="23"/>
      <c r="G95" s="23"/>
      <c r="H95" s="23"/>
      <c r="I95" s="23"/>
      <c r="J95" s="25"/>
      <c r="K95" s="23"/>
      <c r="L95" s="22"/>
      <c r="M95" s="23"/>
      <c r="N95" s="23"/>
      <c r="O95" s="23"/>
      <c r="P95" s="23"/>
      <c r="Q95" s="22"/>
      <c r="R95" s="23"/>
      <c r="S95" s="30"/>
    </row>
    <row r="96" spans="1:19" s="1" customFormat="1" x14ac:dyDescent="0.25">
      <c r="A96" s="21"/>
      <c r="B96" s="21"/>
      <c r="C96" s="21"/>
      <c r="D96" s="21"/>
      <c r="E96" s="23"/>
      <c r="F96" s="23"/>
      <c r="G96" s="23"/>
      <c r="H96" s="23"/>
      <c r="I96" s="23"/>
      <c r="J96" s="25"/>
      <c r="K96" s="23"/>
      <c r="L96" s="22"/>
      <c r="M96" s="23"/>
      <c r="N96" s="23"/>
      <c r="O96" s="23"/>
      <c r="P96" s="23"/>
      <c r="Q96" s="22"/>
      <c r="R96" s="23"/>
      <c r="S96" s="30"/>
    </row>
    <row r="97" spans="1:19" s="1" customFormat="1" x14ac:dyDescent="0.25">
      <c r="A97" s="21"/>
      <c r="B97" s="21"/>
      <c r="C97" s="21"/>
      <c r="D97" s="21"/>
      <c r="E97" s="23"/>
      <c r="F97" s="23"/>
      <c r="G97" s="23"/>
      <c r="H97" s="23"/>
      <c r="I97" s="23"/>
      <c r="J97" s="25"/>
      <c r="K97" s="23"/>
      <c r="L97" s="22"/>
      <c r="M97" s="23"/>
      <c r="N97" s="23"/>
      <c r="O97" s="23"/>
      <c r="P97" s="23"/>
      <c r="Q97" s="22"/>
      <c r="R97" s="23"/>
      <c r="S97" s="30"/>
    </row>
    <row r="98" spans="1:19" ht="18" customHeight="1" x14ac:dyDescent="0.25">
      <c r="A98" s="91" t="s">
        <v>44</v>
      </c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3"/>
      <c r="S98" s="30"/>
    </row>
    <row r="99" spans="1:19" ht="18" customHeight="1" x14ac:dyDescent="0.25">
      <c r="A99" s="68" t="s">
        <v>10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30"/>
    </row>
    <row r="100" spans="1:19" ht="18" customHeight="1" x14ac:dyDescent="0.25">
      <c r="A100" s="61" t="s">
        <v>28</v>
      </c>
      <c r="B100" s="64" t="s">
        <v>0</v>
      </c>
      <c r="C100" s="61" t="s">
        <v>37</v>
      </c>
      <c r="D100" s="64" t="s">
        <v>1</v>
      </c>
      <c r="E100" s="64" t="s">
        <v>2</v>
      </c>
      <c r="F100" s="62" t="s">
        <v>79</v>
      </c>
      <c r="G100" s="62" t="s">
        <v>80</v>
      </c>
      <c r="H100" s="62" t="s">
        <v>81</v>
      </c>
      <c r="I100" s="64" t="s">
        <v>3</v>
      </c>
      <c r="J100" s="20"/>
      <c r="K100" s="13" t="s">
        <v>82</v>
      </c>
      <c r="L100" s="13"/>
      <c r="M100" s="13"/>
      <c r="N100" s="13"/>
      <c r="O100" s="64" t="s">
        <v>83</v>
      </c>
      <c r="P100" s="64"/>
      <c r="Q100" s="64"/>
      <c r="R100" s="64"/>
      <c r="S100" s="30"/>
    </row>
    <row r="101" spans="1:19" ht="15.75" customHeight="1" x14ac:dyDescent="0.25">
      <c r="A101" s="61"/>
      <c r="B101" s="64"/>
      <c r="C101" s="61"/>
      <c r="D101" s="64"/>
      <c r="E101" s="64"/>
      <c r="F101" s="63"/>
      <c r="G101" s="63"/>
      <c r="H101" s="63"/>
      <c r="I101" s="64"/>
      <c r="J101" s="20"/>
      <c r="K101" s="55" t="s">
        <v>29</v>
      </c>
      <c r="L101" s="54" t="s">
        <v>30</v>
      </c>
      <c r="M101" s="54" t="s">
        <v>31</v>
      </c>
      <c r="N101" s="54" t="s">
        <v>32</v>
      </c>
      <c r="O101" s="36" t="s">
        <v>33</v>
      </c>
      <c r="P101" s="36" t="s">
        <v>34</v>
      </c>
      <c r="Q101" s="36" t="s">
        <v>35</v>
      </c>
      <c r="R101" s="36" t="s">
        <v>36</v>
      </c>
      <c r="S101" s="30"/>
    </row>
    <row r="102" spans="1:19" s="1" customFormat="1" ht="18" customHeight="1" x14ac:dyDescent="0.25">
      <c r="A102" s="44">
        <v>45</v>
      </c>
      <c r="B102" s="2">
        <v>1</v>
      </c>
      <c r="C102" s="6" t="s">
        <v>64</v>
      </c>
      <c r="D102" s="2" t="s">
        <v>11</v>
      </c>
      <c r="E102" s="2">
        <v>3.29</v>
      </c>
      <c r="F102" s="2">
        <v>0.8</v>
      </c>
      <c r="G102" s="2">
        <v>2.8</v>
      </c>
      <c r="H102" s="2">
        <v>6.2</v>
      </c>
      <c r="I102" s="2">
        <v>52.8</v>
      </c>
      <c r="J102" s="43"/>
      <c r="K102" s="2">
        <v>22.4</v>
      </c>
      <c r="L102" s="2">
        <v>9.1</v>
      </c>
      <c r="M102" s="4">
        <v>16.600000000000001</v>
      </c>
      <c r="N102" s="2">
        <v>0.3</v>
      </c>
      <c r="O102" s="10">
        <v>0</v>
      </c>
      <c r="P102" s="10">
        <v>0</v>
      </c>
      <c r="Q102" s="10">
        <v>0</v>
      </c>
      <c r="R102" s="10">
        <v>19.5</v>
      </c>
      <c r="S102" s="35"/>
    </row>
    <row r="103" spans="1:19" ht="27" customHeight="1" x14ac:dyDescent="0.25">
      <c r="A103" s="2">
        <v>82</v>
      </c>
      <c r="B103" s="2" t="s">
        <v>7</v>
      </c>
      <c r="C103" s="5" t="s">
        <v>92</v>
      </c>
      <c r="D103" s="2" t="s">
        <v>12</v>
      </c>
      <c r="E103" s="3">
        <v>10.43</v>
      </c>
      <c r="F103" s="4">
        <v>1.8</v>
      </c>
      <c r="G103" s="4">
        <v>4.9000000000000004</v>
      </c>
      <c r="H103" s="4">
        <v>15.2</v>
      </c>
      <c r="I103" s="4">
        <v>112.3</v>
      </c>
      <c r="J103" s="43"/>
      <c r="K103" s="2">
        <v>85.9</v>
      </c>
      <c r="L103" s="2">
        <v>10.6</v>
      </c>
      <c r="M103" s="2">
        <v>21.8</v>
      </c>
      <c r="N103" s="2">
        <v>0.9</v>
      </c>
      <c r="O103" s="4">
        <v>1</v>
      </c>
      <c r="P103" s="4">
        <v>5</v>
      </c>
      <c r="Q103" s="2">
        <v>0.3</v>
      </c>
      <c r="R103" s="4">
        <v>12.9</v>
      </c>
      <c r="S103" s="35"/>
    </row>
    <row r="104" spans="1:19" ht="27.75" customHeight="1" x14ac:dyDescent="0.25">
      <c r="A104" s="2">
        <v>288</v>
      </c>
      <c r="B104" s="2" t="s">
        <v>8</v>
      </c>
      <c r="C104" s="6" t="s">
        <v>74</v>
      </c>
      <c r="D104" s="2" t="s">
        <v>101</v>
      </c>
      <c r="E104" s="2">
        <v>58.6</v>
      </c>
      <c r="F104" s="2">
        <v>20.2</v>
      </c>
      <c r="G104" s="2">
        <v>19.7</v>
      </c>
      <c r="H104" s="2">
        <v>1.6</v>
      </c>
      <c r="I104" s="2">
        <v>264.3</v>
      </c>
      <c r="J104" s="47"/>
      <c r="K104" s="10">
        <v>34.9</v>
      </c>
      <c r="L104" s="11">
        <v>17.899999999999999</v>
      </c>
      <c r="M104" s="11">
        <v>127.9</v>
      </c>
      <c r="N104" s="11">
        <v>1.6</v>
      </c>
      <c r="O104" s="11">
        <v>17.899999999999999</v>
      </c>
      <c r="P104" s="34">
        <v>0</v>
      </c>
      <c r="Q104" s="10">
        <v>0</v>
      </c>
      <c r="R104" s="10">
        <v>0</v>
      </c>
      <c r="S104" s="35"/>
    </row>
    <row r="105" spans="1:19" ht="18" customHeight="1" x14ac:dyDescent="0.25">
      <c r="A105" s="2">
        <v>171</v>
      </c>
      <c r="B105" s="2" t="s">
        <v>15</v>
      </c>
      <c r="C105" s="5" t="s">
        <v>68</v>
      </c>
      <c r="D105" s="2" t="s">
        <v>20</v>
      </c>
      <c r="E105" s="3">
        <v>16.55</v>
      </c>
      <c r="F105" s="2">
        <v>6.3</v>
      </c>
      <c r="G105" s="4">
        <v>9.9</v>
      </c>
      <c r="H105" s="4">
        <v>46.7</v>
      </c>
      <c r="I105" s="4">
        <v>300.89999999999998</v>
      </c>
      <c r="J105" s="43"/>
      <c r="K105" s="2">
        <v>136.69999999999999</v>
      </c>
      <c r="L105" s="2">
        <v>1.4</v>
      </c>
      <c r="M105" s="2">
        <v>22.2</v>
      </c>
      <c r="N105" s="2">
        <v>1.2</v>
      </c>
      <c r="O105" s="2">
        <v>1.2</v>
      </c>
      <c r="P105" s="2">
        <v>0.1</v>
      </c>
      <c r="Q105" s="2">
        <v>0</v>
      </c>
      <c r="R105" s="2">
        <v>0</v>
      </c>
      <c r="S105" s="35"/>
    </row>
    <row r="106" spans="1:19" s="1" customFormat="1" ht="18" customHeight="1" x14ac:dyDescent="0.25">
      <c r="A106" s="2"/>
      <c r="B106" s="2" t="s">
        <v>16</v>
      </c>
      <c r="C106" s="5" t="s">
        <v>76</v>
      </c>
      <c r="D106" s="2" t="s">
        <v>14</v>
      </c>
      <c r="E106" s="3">
        <v>12</v>
      </c>
      <c r="F106" s="2">
        <v>0.2</v>
      </c>
      <c r="G106" s="2">
        <v>0</v>
      </c>
      <c r="H106" s="2">
        <v>3.9</v>
      </c>
      <c r="I106" s="4">
        <v>16</v>
      </c>
      <c r="J106" s="47"/>
      <c r="K106" s="11">
        <v>0.24</v>
      </c>
      <c r="L106" s="11">
        <v>0.2</v>
      </c>
      <c r="M106" s="10">
        <v>0.5</v>
      </c>
      <c r="N106" s="11">
        <v>7</v>
      </c>
      <c r="O106" s="34">
        <v>0</v>
      </c>
      <c r="P106" s="10">
        <v>0.1</v>
      </c>
      <c r="Q106" s="34">
        <v>0</v>
      </c>
      <c r="R106" s="11">
        <v>6</v>
      </c>
      <c r="S106" s="35"/>
    </row>
    <row r="107" spans="1:19" ht="18" customHeight="1" x14ac:dyDescent="0.25">
      <c r="A107" s="2"/>
      <c r="B107" s="2" t="s">
        <v>17</v>
      </c>
      <c r="C107" s="43" t="s">
        <v>52</v>
      </c>
      <c r="D107" s="2" t="s">
        <v>55</v>
      </c>
      <c r="E107" s="3">
        <v>4</v>
      </c>
      <c r="F107" s="2">
        <v>4.4000000000000004</v>
      </c>
      <c r="G107" s="2">
        <v>0.7</v>
      </c>
      <c r="H107" s="2">
        <v>24.7</v>
      </c>
      <c r="I107" s="2">
        <v>123.1</v>
      </c>
      <c r="J107" s="43"/>
      <c r="K107" s="11">
        <v>14</v>
      </c>
      <c r="L107" s="34">
        <v>0</v>
      </c>
      <c r="M107" s="10">
        <v>0</v>
      </c>
      <c r="N107" s="11">
        <v>0.9</v>
      </c>
      <c r="O107" s="2">
        <v>0</v>
      </c>
      <c r="P107" s="34">
        <v>0.02</v>
      </c>
      <c r="Q107" s="11">
        <v>0.1</v>
      </c>
      <c r="R107" s="10">
        <v>0</v>
      </c>
      <c r="S107" s="35"/>
    </row>
    <row r="108" spans="1:19" ht="18" customHeight="1" x14ac:dyDescent="0.25">
      <c r="A108" s="66" t="s">
        <v>9</v>
      </c>
      <c r="B108" s="66"/>
      <c r="C108" s="66"/>
      <c r="D108" s="43"/>
      <c r="E108" s="18">
        <f>SUM(E101:E107)</f>
        <v>104.86999999999999</v>
      </c>
      <c r="F108" s="19">
        <f>SUM(F101:F107)</f>
        <v>33.700000000000003</v>
      </c>
      <c r="G108" s="19">
        <f>SUM(G101:G107)</f>
        <v>38</v>
      </c>
      <c r="H108" s="19">
        <f>SUM(H101:H107)</f>
        <v>98.300000000000011</v>
      </c>
      <c r="I108" s="18">
        <f>SUM(I101:I107)</f>
        <v>869.4</v>
      </c>
      <c r="J108" s="43"/>
      <c r="K108" s="19">
        <f t="shared" ref="K108:R108" si="5">SUM(K102:K107)</f>
        <v>294.14</v>
      </c>
      <c r="L108" s="19">
        <f t="shared" si="5"/>
        <v>39.199999999999996</v>
      </c>
      <c r="M108" s="19">
        <f t="shared" si="5"/>
        <v>189</v>
      </c>
      <c r="N108" s="19">
        <f t="shared" si="5"/>
        <v>11.9</v>
      </c>
      <c r="O108" s="19">
        <f t="shared" si="5"/>
        <v>20.099999999999998</v>
      </c>
      <c r="P108" s="19">
        <f t="shared" si="5"/>
        <v>5.2199999999999989</v>
      </c>
      <c r="Q108" s="19">
        <f t="shared" si="5"/>
        <v>0.4</v>
      </c>
      <c r="R108" s="19">
        <f t="shared" si="5"/>
        <v>38.4</v>
      </c>
      <c r="S108" s="30"/>
    </row>
    <row r="109" spans="1:19" ht="18" customHeight="1" x14ac:dyDescent="0.25">
      <c r="A109" s="65" t="s">
        <v>18</v>
      </c>
      <c r="B109" s="65"/>
      <c r="C109" s="65"/>
      <c r="D109" s="65"/>
      <c r="E109" s="18" t="e">
        <f>#REF!+E108</f>
        <v>#REF!</v>
      </c>
      <c r="F109" s="19" t="e">
        <f>#REF!+F108</f>
        <v>#REF!</v>
      </c>
      <c r="G109" s="19" t="e">
        <f>#REF!+G108</f>
        <v>#REF!</v>
      </c>
      <c r="H109" s="19" t="e">
        <f>#REF!+H108</f>
        <v>#REF!</v>
      </c>
      <c r="I109" s="19" t="e">
        <f>#REF!+I108</f>
        <v>#REF!</v>
      </c>
      <c r="J109" s="43"/>
      <c r="K109" s="19" t="e">
        <f>#REF!+K108</f>
        <v>#REF!</v>
      </c>
      <c r="L109" s="19" t="e">
        <f>#REF!+L108</f>
        <v>#REF!</v>
      </c>
      <c r="M109" s="19" t="e">
        <f>#REF!+M108</f>
        <v>#REF!</v>
      </c>
      <c r="N109" s="19" t="e">
        <f>#REF!+N108</f>
        <v>#REF!</v>
      </c>
      <c r="O109" s="19" t="e">
        <f>#REF!+O108</f>
        <v>#REF!</v>
      </c>
      <c r="P109" s="19" t="e">
        <f>#REF!+P108</f>
        <v>#REF!</v>
      </c>
      <c r="Q109" s="19" t="e">
        <f>#REF!+Q108</f>
        <v>#REF!</v>
      </c>
      <c r="R109" s="19" t="e">
        <f>#REF!+R108</f>
        <v>#REF!</v>
      </c>
      <c r="S109" s="30"/>
    </row>
    <row r="110" spans="1:19" s="1" customFormat="1" x14ac:dyDescent="0.25">
      <c r="A110" s="21"/>
      <c r="B110" s="21"/>
      <c r="C110" s="21"/>
      <c r="D110" s="21"/>
      <c r="E110" s="23"/>
      <c r="F110" s="23"/>
      <c r="G110" s="23"/>
      <c r="H110" s="23"/>
      <c r="I110" s="23"/>
      <c r="J110" s="25"/>
      <c r="K110" s="23"/>
      <c r="L110" s="23"/>
      <c r="M110" s="22"/>
      <c r="N110" s="23"/>
      <c r="O110" s="23"/>
      <c r="P110" s="22"/>
      <c r="Q110" s="24"/>
      <c r="R110" s="23"/>
      <c r="S110" s="30"/>
    </row>
    <row r="111" spans="1:19" s="1" customFormat="1" x14ac:dyDescent="0.25">
      <c r="A111" s="21"/>
      <c r="B111" s="21"/>
      <c r="C111" s="21"/>
      <c r="D111" s="21"/>
      <c r="E111" s="23"/>
      <c r="F111" s="23"/>
      <c r="G111" s="23"/>
      <c r="H111" s="23"/>
      <c r="I111" s="23"/>
      <c r="J111" s="25"/>
      <c r="K111" s="23"/>
      <c r="L111" s="23"/>
      <c r="M111" s="22"/>
      <c r="N111" s="23"/>
      <c r="O111" s="23"/>
      <c r="P111" s="22"/>
      <c r="Q111" s="24"/>
      <c r="R111" s="23"/>
      <c r="S111" s="30"/>
    </row>
    <row r="112" spans="1:19" s="1" customFormat="1" x14ac:dyDescent="0.25">
      <c r="A112" s="21"/>
      <c r="B112" s="21"/>
      <c r="C112" s="21"/>
      <c r="D112" s="21"/>
      <c r="E112" s="23"/>
      <c r="F112" s="23"/>
      <c r="G112" s="23"/>
      <c r="H112" s="23"/>
      <c r="I112" s="23"/>
      <c r="J112" s="25"/>
      <c r="K112" s="23"/>
      <c r="L112" s="23"/>
      <c r="M112" s="22"/>
      <c r="N112" s="23"/>
      <c r="O112" s="23"/>
      <c r="P112" s="22"/>
      <c r="Q112" s="24"/>
      <c r="R112" s="23"/>
      <c r="S112" s="30"/>
    </row>
    <row r="113" spans="1:19" s="1" customFormat="1" x14ac:dyDescent="0.25">
      <c r="A113" s="21"/>
      <c r="B113" s="21"/>
      <c r="C113" s="21"/>
      <c r="D113" s="21"/>
      <c r="E113" s="23"/>
      <c r="F113" s="23"/>
      <c r="G113" s="23"/>
      <c r="H113" s="23"/>
      <c r="I113" s="23"/>
      <c r="J113" s="25"/>
      <c r="K113" s="23"/>
      <c r="L113" s="23"/>
      <c r="M113" s="22"/>
      <c r="N113" s="23"/>
      <c r="O113" s="23"/>
      <c r="P113" s="22"/>
      <c r="Q113" s="24"/>
      <c r="R113" s="23"/>
      <c r="S113" s="30"/>
    </row>
    <row r="114" spans="1:19" s="1" customFormat="1" x14ac:dyDescent="0.25">
      <c r="A114" s="21"/>
      <c r="B114" s="21"/>
      <c r="C114" s="21"/>
      <c r="D114" s="21"/>
      <c r="E114" s="23"/>
      <c r="F114" s="23"/>
      <c r="G114" s="23"/>
      <c r="H114" s="23"/>
      <c r="I114" s="23"/>
      <c r="J114" s="25"/>
      <c r="K114" s="23"/>
      <c r="L114" s="23"/>
      <c r="M114" s="22"/>
      <c r="N114" s="23"/>
      <c r="O114" s="23"/>
      <c r="P114" s="22"/>
      <c r="Q114" s="24"/>
      <c r="R114" s="23"/>
      <c r="S114" s="30"/>
    </row>
    <row r="115" spans="1:19" s="1" customFormat="1" x14ac:dyDescent="0.25">
      <c r="A115" s="21"/>
      <c r="B115" s="21"/>
      <c r="C115" s="21"/>
      <c r="D115" s="21"/>
      <c r="E115" s="23"/>
      <c r="F115" s="23"/>
      <c r="G115" s="23"/>
      <c r="H115" s="23"/>
      <c r="I115" s="23"/>
      <c r="J115" s="25"/>
      <c r="K115" s="23"/>
      <c r="L115" s="23"/>
      <c r="M115" s="22"/>
      <c r="N115" s="23"/>
      <c r="O115" s="23"/>
      <c r="P115" s="22"/>
      <c r="Q115" s="24"/>
      <c r="R115" s="23"/>
      <c r="S115" s="30"/>
    </row>
    <row r="116" spans="1:19" ht="18" customHeight="1" x14ac:dyDescent="0.25">
      <c r="A116" s="91" t="s">
        <v>45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3"/>
      <c r="S116" s="30"/>
    </row>
    <row r="117" spans="1:19" ht="18" customHeight="1" x14ac:dyDescent="0.25">
      <c r="A117" s="67" t="s">
        <v>10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30"/>
    </row>
    <row r="118" spans="1:19" ht="18" customHeight="1" x14ac:dyDescent="0.25">
      <c r="A118" s="61" t="s">
        <v>28</v>
      </c>
      <c r="B118" s="64" t="s">
        <v>0</v>
      </c>
      <c r="C118" s="61" t="s">
        <v>37</v>
      </c>
      <c r="D118" s="64" t="s">
        <v>1</v>
      </c>
      <c r="E118" s="64" t="s">
        <v>2</v>
      </c>
      <c r="F118" s="62" t="s">
        <v>79</v>
      </c>
      <c r="G118" s="62" t="s">
        <v>80</v>
      </c>
      <c r="H118" s="62" t="s">
        <v>81</v>
      </c>
      <c r="I118" s="64" t="s">
        <v>3</v>
      </c>
      <c r="J118" s="20"/>
      <c r="K118" s="13" t="s">
        <v>82</v>
      </c>
      <c r="L118" s="13"/>
      <c r="M118" s="13"/>
      <c r="N118" s="13"/>
      <c r="O118" s="64" t="s">
        <v>83</v>
      </c>
      <c r="P118" s="64"/>
      <c r="Q118" s="64"/>
      <c r="R118" s="64"/>
      <c r="S118" s="30"/>
    </row>
    <row r="119" spans="1:19" ht="15" customHeight="1" x14ac:dyDescent="0.25">
      <c r="A119" s="61"/>
      <c r="B119" s="64"/>
      <c r="C119" s="61"/>
      <c r="D119" s="64"/>
      <c r="E119" s="64"/>
      <c r="F119" s="63"/>
      <c r="G119" s="63"/>
      <c r="H119" s="63"/>
      <c r="I119" s="64"/>
      <c r="J119" s="20"/>
      <c r="K119" s="55" t="s">
        <v>29</v>
      </c>
      <c r="L119" s="54" t="s">
        <v>30</v>
      </c>
      <c r="M119" s="54" t="s">
        <v>31</v>
      </c>
      <c r="N119" s="54" t="s">
        <v>32</v>
      </c>
      <c r="O119" s="36" t="s">
        <v>33</v>
      </c>
      <c r="P119" s="36" t="s">
        <v>34</v>
      </c>
      <c r="Q119" s="36" t="s">
        <v>35</v>
      </c>
      <c r="R119" s="36" t="s">
        <v>36</v>
      </c>
      <c r="S119" s="30"/>
    </row>
    <row r="120" spans="1:19" s="1" customFormat="1" ht="18" customHeight="1" x14ac:dyDescent="0.25">
      <c r="A120" s="44">
        <v>52</v>
      </c>
      <c r="B120" s="2">
        <v>1</v>
      </c>
      <c r="C120" s="6" t="s">
        <v>63</v>
      </c>
      <c r="D120" s="2" t="s">
        <v>11</v>
      </c>
      <c r="E120" s="2">
        <v>5.28</v>
      </c>
      <c r="F120" s="4">
        <v>1</v>
      </c>
      <c r="G120" s="2">
        <v>3.6</v>
      </c>
      <c r="H120" s="2">
        <v>6.6</v>
      </c>
      <c r="I120" s="2">
        <v>62.4</v>
      </c>
      <c r="J120" s="43"/>
      <c r="K120" s="2">
        <v>21.1</v>
      </c>
      <c r="L120" s="2">
        <v>12.5</v>
      </c>
      <c r="M120" s="4">
        <v>24.6</v>
      </c>
      <c r="N120" s="2">
        <v>0.8</v>
      </c>
      <c r="O120" s="10">
        <v>0</v>
      </c>
      <c r="P120" s="10">
        <v>0</v>
      </c>
      <c r="Q120" s="10">
        <v>0.1</v>
      </c>
      <c r="R120" s="10">
        <v>5.7</v>
      </c>
      <c r="S120" s="35"/>
    </row>
    <row r="121" spans="1:19" ht="18" customHeight="1" x14ac:dyDescent="0.25">
      <c r="A121" s="2">
        <v>101</v>
      </c>
      <c r="B121" s="2" t="s">
        <v>7</v>
      </c>
      <c r="C121" s="6" t="s">
        <v>54</v>
      </c>
      <c r="D121" s="2" t="s">
        <v>12</v>
      </c>
      <c r="E121" s="3">
        <v>6.45</v>
      </c>
      <c r="F121" s="4">
        <v>2</v>
      </c>
      <c r="G121" s="4">
        <v>2.7</v>
      </c>
      <c r="H121" s="4">
        <v>20.9</v>
      </c>
      <c r="I121" s="4">
        <v>116.3</v>
      </c>
      <c r="J121" s="43"/>
      <c r="K121" s="4">
        <v>23.1</v>
      </c>
      <c r="L121" s="4">
        <v>25</v>
      </c>
      <c r="M121" s="2">
        <v>62.6</v>
      </c>
      <c r="N121" s="4">
        <v>0.9</v>
      </c>
      <c r="O121" s="2">
        <v>0</v>
      </c>
      <c r="P121" s="4">
        <v>0.1</v>
      </c>
      <c r="Q121" s="2">
        <v>0</v>
      </c>
      <c r="R121" s="4">
        <v>8.25</v>
      </c>
      <c r="S121" s="35"/>
    </row>
    <row r="122" spans="1:19" ht="18" customHeight="1" x14ac:dyDescent="0.25">
      <c r="A122" s="2">
        <v>234</v>
      </c>
      <c r="B122" s="2" t="s">
        <v>8</v>
      </c>
      <c r="C122" s="6" t="s">
        <v>65</v>
      </c>
      <c r="D122" s="2" t="s">
        <v>78</v>
      </c>
      <c r="E122" s="2">
        <v>30.87</v>
      </c>
      <c r="F122" s="2">
        <v>12.7</v>
      </c>
      <c r="G122" s="2">
        <v>16.2</v>
      </c>
      <c r="H122" s="4">
        <v>10.1</v>
      </c>
      <c r="I122" s="4">
        <v>236.6</v>
      </c>
      <c r="J122" s="43"/>
      <c r="K122" s="4">
        <v>126.1</v>
      </c>
      <c r="L122" s="32">
        <v>0</v>
      </c>
      <c r="M122" s="32">
        <v>0</v>
      </c>
      <c r="N122" s="4">
        <v>0.9</v>
      </c>
      <c r="O122" s="32">
        <v>0</v>
      </c>
      <c r="P122" s="4">
        <v>0.2</v>
      </c>
      <c r="Q122" s="2">
        <v>0</v>
      </c>
      <c r="R122" s="4">
        <v>6.1</v>
      </c>
      <c r="S122" s="35"/>
    </row>
    <row r="123" spans="1:19" ht="18" customHeight="1" x14ac:dyDescent="0.25">
      <c r="A123" s="2">
        <v>142</v>
      </c>
      <c r="B123" s="2" t="s">
        <v>15</v>
      </c>
      <c r="C123" s="43" t="s">
        <v>85</v>
      </c>
      <c r="D123" s="2" t="s">
        <v>20</v>
      </c>
      <c r="E123" s="2">
        <v>13.43</v>
      </c>
      <c r="F123" s="4">
        <v>3</v>
      </c>
      <c r="G123" s="2">
        <v>7.9</v>
      </c>
      <c r="H123" s="4">
        <v>29.8</v>
      </c>
      <c r="I123" s="4">
        <v>202.8</v>
      </c>
      <c r="J123" s="47"/>
      <c r="K123" s="10">
        <v>29.8</v>
      </c>
      <c r="L123" s="34">
        <v>0</v>
      </c>
      <c r="M123" s="2">
        <v>0</v>
      </c>
      <c r="N123" s="4">
        <v>1.6</v>
      </c>
      <c r="O123" s="32">
        <v>0</v>
      </c>
      <c r="P123" s="4">
        <v>0.4</v>
      </c>
      <c r="Q123" s="2">
        <v>0</v>
      </c>
      <c r="R123" s="48">
        <v>35.9</v>
      </c>
      <c r="S123" s="35"/>
    </row>
    <row r="124" spans="1:19" ht="18" customHeight="1" x14ac:dyDescent="0.25">
      <c r="A124" s="2">
        <v>349</v>
      </c>
      <c r="B124" s="2" t="s">
        <v>16</v>
      </c>
      <c r="C124" s="5" t="s">
        <v>99</v>
      </c>
      <c r="D124" s="2" t="s">
        <v>14</v>
      </c>
      <c r="E124" s="3">
        <v>2.0299999999999998</v>
      </c>
      <c r="F124" s="2">
        <v>0.1</v>
      </c>
      <c r="G124" s="2">
        <v>0</v>
      </c>
      <c r="H124" s="2">
        <v>21.8</v>
      </c>
      <c r="I124" s="2">
        <v>87.6</v>
      </c>
      <c r="J124" s="43"/>
      <c r="K124" s="11">
        <v>19.5</v>
      </c>
      <c r="L124" s="11">
        <v>30.1</v>
      </c>
      <c r="M124" s="4">
        <v>31.9</v>
      </c>
      <c r="N124" s="11">
        <v>0.5</v>
      </c>
      <c r="O124" s="4">
        <v>0.2</v>
      </c>
      <c r="P124" s="34">
        <v>0.01</v>
      </c>
      <c r="Q124" s="11">
        <v>0.3</v>
      </c>
      <c r="R124" s="10">
        <v>0.8</v>
      </c>
      <c r="S124" s="35"/>
    </row>
    <row r="125" spans="1:19" ht="18" customHeight="1" x14ac:dyDescent="0.25">
      <c r="A125" s="2"/>
      <c r="B125" s="2" t="s">
        <v>17</v>
      </c>
      <c r="C125" s="43" t="s">
        <v>52</v>
      </c>
      <c r="D125" s="2" t="s">
        <v>55</v>
      </c>
      <c r="E125" s="3">
        <v>4</v>
      </c>
      <c r="F125" s="2">
        <v>4.4000000000000004</v>
      </c>
      <c r="G125" s="2">
        <v>0.7</v>
      </c>
      <c r="H125" s="2">
        <v>24.7</v>
      </c>
      <c r="I125" s="2">
        <v>123.1</v>
      </c>
      <c r="J125" s="43"/>
      <c r="K125" s="11">
        <v>14</v>
      </c>
      <c r="L125" s="34">
        <v>0</v>
      </c>
      <c r="M125" s="10">
        <v>0</v>
      </c>
      <c r="N125" s="11">
        <v>0.9</v>
      </c>
      <c r="O125" s="2">
        <v>0</v>
      </c>
      <c r="P125" s="34">
        <v>0.02</v>
      </c>
      <c r="Q125" s="11">
        <v>0.1</v>
      </c>
      <c r="R125" s="10">
        <v>0</v>
      </c>
      <c r="S125" s="35"/>
    </row>
    <row r="126" spans="1:19" ht="18" customHeight="1" x14ac:dyDescent="0.25">
      <c r="A126" s="66" t="s">
        <v>9</v>
      </c>
      <c r="B126" s="66"/>
      <c r="C126" s="66"/>
      <c r="D126" s="43"/>
      <c r="E126" s="18">
        <f>SUM(E119:E125)</f>
        <v>62.06</v>
      </c>
      <c r="F126" s="19">
        <f>SUM(F119:F125)</f>
        <v>23.200000000000003</v>
      </c>
      <c r="G126" s="19">
        <f>SUM(G119:G125)</f>
        <v>31.099999999999998</v>
      </c>
      <c r="H126" s="19">
        <f>SUM(H119:H125)</f>
        <v>113.9</v>
      </c>
      <c r="I126" s="19">
        <f>SUM(I119:I125)</f>
        <v>828.8</v>
      </c>
      <c r="J126" s="43"/>
      <c r="K126" s="19">
        <f t="shared" ref="K126:R126" si="6">SUM(K120:K125)</f>
        <v>233.60000000000002</v>
      </c>
      <c r="L126" s="19">
        <f t="shared" si="6"/>
        <v>67.599999999999994</v>
      </c>
      <c r="M126" s="19">
        <f t="shared" si="6"/>
        <v>119.1</v>
      </c>
      <c r="N126" s="19">
        <f t="shared" si="6"/>
        <v>5.6000000000000005</v>
      </c>
      <c r="O126" s="19">
        <f t="shared" si="6"/>
        <v>0.2</v>
      </c>
      <c r="P126" s="19">
        <f t="shared" si="6"/>
        <v>0.73000000000000009</v>
      </c>
      <c r="Q126" s="19">
        <f t="shared" si="6"/>
        <v>0.5</v>
      </c>
      <c r="R126" s="19">
        <f t="shared" si="6"/>
        <v>56.749999999999993</v>
      </c>
      <c r="S126" s="30"/>
    </row>
    <row r="127" spans="1:19" ht="18" customHeight="1" x14ac:dyDescent="0.25">
      <c r="A127" s="65" t="s">
        <v>18</v>
      </c>
      <c r="B127" s="65"/>
      <c r="C127" s="65"/>
      <c r="D127" s="65"/>
      <c r="E127" s="18" t="e">
        <f>#REF!+E126</f>
        <v>#REF!</v>
      </c>
      <c r="F127" s="19" t="e">
        <f>#REF!+F126</f>
        <v>#REF!</v>
      </c>
      <c r="G127" s="19" t="e">
        <f>#REF!+G126</f>
        <v>#REF!</v>
      </c>
      <c r="H127" s="19" t="e">
        <f>#REF!+H126</f>
        <v>#REF!</v>
      </c>
      <c r="I127" s="19" t="e">
        <f>#REF!+I126</f>
        <v>#REF!</v>
      </c>
      <c r="J127" s="43"/>
      <c r="K127" s="19" t="e">
        <f>#REF!+K126</f>
        <v>#REF!</v>
      </c>
      <c r="L127" s="19" t="e">
        <f>#REF!+L126</f>
        <v>#REF!</v>
      </c>
      <c r="M127" s="19" t="e">
        <f>#REF!+M126</f>
        <v>#REF!</v>
      </c>
      <c r="N127" s="19" t="e">
        <f>#REF!+N126</f>
        <v>#REF!</v>
      </c>
      <c r="O127" s="19" t="e">
        <f>#REF!+O126</f>
        <v>#REF!</v>
      </c>
      <c r="P127" s="19" t="e">
        <f>#REF!+P126</f>
        <v>#REF!</v>
      </c>
      <c r="Q127" s="19" t="e">
        <f>#REF!+Q126</f>
        <v>#REF!</v>
      </c>
      <c r="R127" s="19" t="e">
        <f>#REF!+R126</f>
        <v>#REF!</v>
      </c>
      <c r="S127" s="30"/>
    </row>
    <row r="128" spans="1:19" s="1" customFormat="1" x14ac:dyDescent="0.25">
      <c r="A128" s="21"/>
      <c r="B128" s="21"/>
      <c r="C128" s="21"/>
      <c r="D128" s="21"/>
      <c r="E128" s="23"/>
      <c r="F128" s="23"/>
      <c r="G128" s="23"/>
      <c r="H128" s="23"/>
      <c r="I128" s="23"/>
      <c r="J128" s="25"/>
      <c r="K128" s="23"/>
      <c r="L128" s="23"/>
      <c r="M128" s="23"/>
      <c r="N128" s="22"/>
      <c r="O128" s="23"/>
      <c r="P128" s="22"/>
      <c r="Q128" s="22"/>
      <c r="R128" s="23"/>
      <c r="S128" s="30"/>
    </row>
    <row r="129" spans="1:19" s="1" customFormat="1" x14ac:dyDescent="0.25">
      <c r="A129" s="21"/>
      <c r="B129" s="21"/>
      <c r="C129" s="21"/>
      <c r="D129" s="21"/>
      <c r="E129" s="23"/>
      <c r="F129" s="23"/>
      <c r="G129" s="23"/>
      <c r="H129" s="23"/>
      <c r="I129" s="23"/>
      <c r="J129" s="25"/>
      <c r="K129" s="23"/>
      <c r="L129" s="23"/>
      <c r="M129" s="23"/>
      <c r="N129" s="22"/>
      <c r="O129" s="23"/>
      <c r="P129" s="22"/>
      <c r="Q129" s="22"/>
      <c r="R129" s="23"/>
      <c r="S129" s="30"/>
    </row>
    <row r="130" spans="1:19" s="1" customFormat="1" x14ac:dyDescent="0.25">
      <c r="A130" s="21"/>
      <c r="B130" s="21"/>
      <c r="C130" s="21"/>
      <c r="D130" s="21"/>
      <c r="E130" s="23"/>
      <c r="F130" s="23"/>
      <c r="G130" s="23"/>
      <c r="H130" s="23"/>
      <c r="I130" s="23"/>
      <c r="J130" s="25"/>
      <c r="K130" s="23"/>
      <c r="L130" s="23"/>
      <c r="M130" s="23"/>
      <c r="N130" s="22"/>
      <c r="O130" s="23"/>
      <c r="P130" s="22"/>
      <c r="Q130" s="22"/>
      <c r="R130" s="23"/>
      <c r="S130" s="30"/>
    </row>
    <row r="131" spans="1:19" s="1" customFormat="1" x14ac:dyDescent="0.25">
      <c r="A131" s="21"/>
      <c r="B131" s="21"/>
      <c r="C131" s="21"/>
      <c r="D131" s="21"/>
      <c r="E131" s="23"/>
      <c r="F131" s="23"/>
      <c r="G131" s="23"/>
      <c r="H131" s="23"/>
      <c r="I131" s="23"/>
      <c r="J131" s="25"/>
      <c r="K131" s="23"/>
      <c r="L131" s="23"/>
      <c r="M131" s="23"/>
      <c r="N131" s="22"/>
      <c r="O131" s="23"/>
      <c r="P131" s="22"/>
      <c r="Q131" s="22"/>
      <c r="R131" s="23"/>
      <c r="S131" s="30"/>
    </row>
    <row r="132" spans="1:19" s="1" customFormat="1" x14ac:dyDescent="0.25">
      <c r="A132" s="21"/>
      <c r="B132" s="21"/>
      <c r="C132" s="21"/>
      <c r="D132" s="21"/>
      <c r="E132" s="23"/>
      <c r="F132" s="23"/>
      <c r="G132" s="23"/>
      <c r="H132" s="23"/>
      <c r="I132" s="23"/>
      <c r="J132" s="25"/>
      <c r="K132" s="23"/>
      <c r="L132" s="23"/>
      <c r="M132" s="23"/>
      <c r="N132" s="22"/>
      <c r="O132" s="23"/>
      <c r="P132" s="22"/>
      <c r="Q132" s="22"/>
      <c r="R132" s="23"/>
      <c r="S132" s="30"/>
    </row>
    <row r="133" spans="1:19" s="1" customFormat="1" x14ac:dyDescent="0.25">
      <c r="A133" s="21"/>
      <c r="B133" s="21"/>
      <c r="C133" s="21"/>
      <c r="D133" s="21"/>
      <c r="E133" s="23"/>
      <c r="F133" s="23"/>
      <c r="G133" s="23"/>
      <c r="H133" s="23"/>
      <c r="I133" s="23"/>
      <c r="J133" s="25"/>
      <c r="K133" s="23"/>
      <c r="L133" s="23"/>
      <c r="M133" s="23"/>
      <c r="N133" s="22"/>
      <c r="O133" s="23"/>
      <c r="P133" s="22"/>
      <c r="Q133" s="22"/>
      <c r="R133" s="23"/>
      <c r="S133" s="30"/>
    </row>
    <row r="134" spans="1:19" ht="18" customHeight="1" x14ac:dyDescent="0.25">
      <c r="A134" s="91" t="s">
        <v>46</v>
      </c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3"/>
      <c r="S134" s="30"/>
    </row>
    <row r="135" spans="1:19" ht="18" customHeight="1" x14ac:dyDescent="0.25">
      <c r="A135" s="67" t="s">
        <v>10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30"/>
    </row>
    <row r="136" spans="1:19" ht="18" customHeight="1" x14ac:dyDescent="0.25">
      <c r="A136" s="61" t="s">
        <v>28</v>
      </c>
      <c r="B136" s="64" t="s">
        <v>0</v>
      </c>
      <c r="C136" s="61" t="s">
        <v>37</v>
      </c>
      <c r="D136" s="64" t="s">
        <v>1</v>
      </c>
      <c r="E136" s="64" t="s">
        <v>2</v>
      </c>
      <c r="F136" s="62" t="s">
        <v>79</v>
      </c>
      <c r="G136" s="62" t="s">
        <v>80</v>
      </c>
      <c r="H136" s="62" t="s">
        <v>81</v>
      </c>
      <c r="I136" s="64" t="s">
        <v>3</v>
      </c>
      <c r="J136" s="20"/>
      <c r="K136" s="13" t="s">
        <v>82</v>
      </c>
      <c r="L136" s="13"/>
      <c r="M136" s="13"/>
      <c r="N136" s="13"/>
      <c r="O136" s="64" t="s">
        <v>83</v>
      </c>
      <c r="P136" s="64"/>
      <c r="Q136" s="64"/>
      <c r="R136" s="64"/>
      <c r="S136" s="30"/>
    </row>
    <row r="137" spans="1:19" ht="15" customHeight="1" x14ac:dyDescent="0.25">
      <c r="A137" s="61"/>
      <c r="B137" s="64"/>
      <c r="C137" s="61"/>
      <c r="D137" s="64"/>
      <c r="E137" s="64"/>
      <c r="F137" s="63"/>
      <c r="G137" s="63"/>
      <c r="H137" s="63"/>
      <c r="I137" s="64"/>
      <c r="J137" s="20"/>
      <c r="K137" s="55" t="s">
        <v>29</v>
      </c>
      <c r="L137" s="54" t="s">
        <v>30</v>
      </c>
      <c r="M137" s="54" t="s">
        <v>31</v>
      </c>
      <c r="N137" s="54" t="s">
        <v>32</v>
      </c>
      <c r="O137" s="36" t="s">
        <v>33</v>
      </c>
      <c r="P137" s="36" t="s">
        <v>34</v>
      </c>
      <c r="Q137" s="36" t="s">
        <v>35</v>
      </c>
      <c r="R137" s="36" t="s">
        <v>36</v>
      </c>
      <c r="S137" s="30"/>
    </row>
    <row r="138" spans="1:19" s="1" customFormat="1" ht="26.25" customHeight="1" x14ac:dyDescent="0.25">
      <c r="A138" s="42">
        <v>71</v>
      </c>
      <c r="B138" s="41" t="s">
        <v>6</v>
      </c>
      <c r="C138" s="46" t="s">
        <v>59</v>
      </c>
      <c r="D138" s="41" t="s">
        <v>11</v>
      </c>
      <c r="E138" s="41">
        <v>9.91</v>
      </c>
      <c r="F138" s="4">
        <v>0.7</v>
      </c>
      <c r="G138" s="2">
        <v>0.1</v>
      </c>
      <c r="H138" s="2">
        <v>2.8</v>
      </c>
      <c r="I138" s="4">
        <v>15.6</v>
      </c>
      <c r="J138" s="47"/>
      <c r="K138" s="4">
        <v>8.4</v>
      </c>
      <c r="L138" s="4">
        <v>12</v>
      </c>
      <c r="M138" s="32">
        <v>0</v>
      </c>
      <c r="N138" s="4">
        <v>0.5</v>
      </c>
      <c r="O138" s="10">
        <v>0</v>
      </c>
      <c r="P138" s="34">
        <v>0</v>
      </c>
      <c r="Q138" s="34">
        <v>0</v>
      </c>
      <c r="R138" s="11">
        <v>10.5</v>
      </c>
      <c r="S138" s="30"/>
    </row>
    <row r="139" spans="1:19" ht="26.25" customHeight="1" x14ac:dyDescent="0.25">
      <c r="A139" s="2">
        <v>103</v>
      </c>
      <c r="B139" s="2" t="s">
        <v>7</v>
      </c>
      <c r="C139" s="5" t="s">
        <v>60</v>
      </c>
      <c r="D139" s="2" t="s">
        <v>12</v>
      </c>
      <c r="E139" s="3">
        <v>6.7</v>
      </c>
      <c r="F139" s="4">
        <v>2.65</v>
      </c>
      <c r="G139" s="2">
        <v>2.8</v>
      </c>
      <c r="H139" s="2">
        <v>24.2</v>
      </c>
      <c r="I139" s="2">
        <v>132.5</v>
      </c>
      <c r="J139" s="43"/>
      <c r="K139" s="10">
        <v>82.5</v>
      </c>
      <c r="L139" s="11">
        <v>7.2</v>
      </c>
      <c r="M139" s="11">
        <v>14.1</v>
      </c>
      <c r="N139" s="11">
        <v>0.8</v>
      </c>
      <c r="O139" s="11">
        <v>1.2</v>
      </c>
      <c r="P139" s="10">
        <v>2.2999999999999998</v>
      </c>
      <c r="Q139" s="11">
        <v>0.2</v>
      </c>
      <c r="R139" s="10">
        <v>1.9</v>
      </c>
      <c r="S139" s="38"/>
    </row>
    <row r="140" spans="1:19" ht="18" customHeight="1" x14ac:dyDescent="0.25">
      <c r="A140" s="2">
        <v>279</v>
      </c>
      <c r="B140" s="2" t="s">
        <v>8</v>
      </c>
      <c r="C140" s="6" t="s">
        <v>56</v>
      </c>
      <c r="D140" s="2" t="s">
        <v>97</v>
      </c>
      <c r="E140" s="2">
        <v>42.96</v>
      </c>
      <c r="F140" s="4">
        <v>10.5</v>
      </c>
      <c r="G140" s="2">
        <v>17.2</v>
      </c>
      <c r="H140" s="2">
        <v>15.6</v>
      </c>
      <c r="I140" s="4">
        <v>258.3</v>
      </c>
      <c r="J140" s="43"/>
      <c r="K140" s="2">
        <v>50.6</v>
      </c>
      <c r="L140" s="2">
        <v>24.9</v>
      </c>
      <c r="M140" s="2">
        <v>123.8</v>
      </c>
      <c r="N140" s="4">
        <v>1.1000000000000001</v>
      </c>
      <c r="O140" s="2">
        <v>44.7</v>
      </c>
      <c r="P140" s="32">
        <v>3.5000000000000003E-2</v>
      </c>
      <c r="Q140" s="2">
        <v>0</v>
      </c>
      <c r="R140" s="4">
        <v>1.1000000000000001</v>
      </c>
      <c r="S140" s="35"/>
    </row>
    <row r="141" spans="1:19" ht="18" customHeight="1" x14ac:dyDescent="0.25">
      <c r="A141" s="2">
        <v>143</v>
      </c>
      <c r="B141" s="2" t="s">
        <v>15</v>
      </c>
      <c r="C141" s="43" t="s">
        <v>62</v>
      </c>
      <c r="D141" s="2" t="s">
        <v>53</v>
      </c>
      <c r="E141" s="3">
        <v>14.16</v>
      </c>
      <c r="F141" s="2">
        <v>2.1</v>
      </c>
      <c r="G141" s="2">
        <v>12.1</v>
      </c>
      <c r="H141" s="2">
        <v>15.5</v>
      </c>
      <c r="I141" s="4">
        <v>178.6</v>
      </c>
      <c r="J141" s="47"/>
      <c r="K141" s="10">
        <v>23.9</v>
      </c>
      <c r="L141" s="11">
        <v>27.8</v>
      </c>
      <c r="M141" s="8">
        <v>61.8</v>
      </c>
      <c r="N141" s="12">
        <v>0.98</v>
      </c>
      <c r="O141" s="12">
        <v>31</v>
      </c>
      <c r="P141" s="12">
        <v>7.0000000000000007E-2</v>
      </c>
      <c r="Q141" s="8">
        <v>0</v>
      </c>
      <c r="R141" s="12">
        <v>8.67</v>
      </c>
      <c r="S141" s="38"/>
    </row>
    <row r="142" spans="1:19" ht="18" customHeight="1" x14ac:dyDescent="0.25">
      <c r="A142" s="2">
        <v>348</v>
      </c>
      <c r="B142" s="2" t="s">
        <v>16</v>
      </c>
      <c r="C142" s="5" t="s">
        <v>102</v>
      </c>
      <c r="D142" s="2" t="s">
        <v>14</v>
      </c>
      <c r="E142" s="3">
        <v>2.0299999999999998</v>
      </c>
      <c r="F142" s="4">
        <v>1</v>
      </c>
      <c r="G142" s="2">
        <v>0</v>
      </c>
      <c r="H142" s="4">
        <v>34</v>
      </c>
      <c r="I142" s="4">
        <v>140.19999999999999</v>
      </c>
      <c r="J142" s="43"/>
      <c r="K142" s="11">
        <v>32.5</v>
      </c>
      <c r="L142" s="34">
        <v>0</v>
      </c>
      <c r="M142" s="34">
        <v>0</v>
      </c>
      <c r="N142" s="11">
        <v>0.7</v>
      </c>
      <c r="O142" s="34">
        <v>0</v>
      </c>
      <c r="P142" s="11">
        <v>0.1</v>
      </c>
      <c r="Q142" s="34">
        <v>0</v>
      </c>
      <c r="R142" s="11">
        <v>0.8</v>
      </c>
      <c r="S142" s="35"/>
    </row>
    <row r="143" spans="1:19" ht="18" customHeight="1" x14ac:dyDescent="0.25">
      <c r="A143" s="2"/>
      <c r="B143" s="2" t="s">
        <v>17</v>
      </c>
      <c r="C143" s="43" t="s">
        <v>52</v>
      </c>
      <c r="D143" s="2" t="s">
        <v>55</v>
      </c>
      <c r="E143" s="3">
        <v>4</v>
      </c>
      <c r="F143" s="2">
        <v>4.4000000000000004</v>
      </c>
      <c r="G143" s="2">
        <v>0.7</v>
      </c>
      <c r="H143" s="2">
        <v>24.7</v>
      </c>
      <c r="I143" s="2">
        <v>123.1</v>
      </c>
      <c r="J143" s="43"/>
      <c r="K143" s="11">
        <v>14</v>
      </c>
      <c r="L143" s="34">
        <v>0</v>
      </c>
      <c r="M143" s="10">
        <v>0</v>
      </c>
      <c r="N143" s="11">
        <v>0.9</v>
      </c>
      <c r="O143" s="2">
        <v>0</v>
      </c>
      <c r="P143" s="34">
        <v>0.02</v>
      </c>
      <c r="Q143" s="11">
        <v>0.1</v>
      </c>
      <c r="R143" s="10">
        <v>0</v>
      </c>
      <c r="S143" s="35"/>
    </row>
    <row r="144" spans="1:19" ht="18" customHeight="1" x14ac:dyDescent="0.25">
      <c r="A144" s="66" t="s">
        <v>9</v>
      </c>
      <c r="B144" s="66"/>
      <c r="C144" s="66"/>
      <c r="D144" s="43"/>
      <c r="E144" s="18">
        <f>SUM(E137:E143)</f>
        <v>79.760000000000005</v>
      </c>
      <c r="F144" s="19">
        <f>SUM(F137:F143)</f>
        <v>21.35</v>
      </c>
      <c r="G144" s="19">
        <f>SUM(G137:G143)</f>
        <v>32.9</v>
      </c>
      <c r="H144" s="19">
        <f>SUM(H137:H143)</f>
        <v>116.8</v>
      </c>
      <c r="I144" s="19">
        <f>SUM(I137:I143)</f>
        <v>848.30000000000007</v>
      </c>
      <c r="J144" s="43"/>
      <c r="K144" s="19">
        <f t="shared" ref="K144:R144" si="7">SUM(K138:K143)</f>
        <v>211.9</v>
      </c>
      <c r="L144" s="19">
        <f t="shared" si="7"/>
        <v>71.899999999999991</v>
      </c>
      <c r="M144" s="19">
        <f t="shared" si="7"/>
        <v>199.7</v>
      </c>
      <c r="N144" s="19">
        <f t="shared" si="7"/>
        <v>4.9800000000000004</v>
      </c>
      <c r="O144" s="19">
        <f t="shared" si="7"/>
        <v>76.900000000000006</v>
      </c>
      <c r="P144" s="19">
        <f t="shared" si="7"/>
        <v>2.5249999999999999</v>
      </c>
      <c r="Q144" s="19">
        <f t="shared" si="7"/>
        <v>0.30000000000000004</v>
      </c>
      <c r="R144" s="19">
        <f t="shared" si="7"/>
        <v>22.970000000000002</v>
      </c>
      <c r="S144" s="30"/>
    </row>
    <row r="145" spans="1:19" ht="18" customHeight="1" x14ac:dyDescent="0.25">
      <c r="A145" s="65" t="s">
        <v>18</v>
      </c>
      <c r="B145" s="65"/>
      <c r="C145" s="65"/>
      <c r="D145" s="65"/>
      <c r="E145" s="18" t="e">
        <f>#REF!+E144</f>
        <v>#REF!</v>
      </c>
      <c r="F145" s="19" t="e">
        <f>#REF!+F144</f>
        <v>#REF!</v>
      </c>
      <c r="G145" s="19" t="e">
        <f>#REF!+G144</f>
        <v>#REF!</v>
      </c>
      <c r="H145" s="19" t="e">
        <f>#REF!+H144</f>
        <v>#REF!</v>
      </c>
      <c r="I145" s="19" t="e">
        <f>#REF!+I144</f>
        <v>#REF!</v>
      </c>
      <c r="J145" s="43"/>
      <c r="K145" s="19" t="e">
        <f>#REF!+K144</f>
        <v>#REF!</v>
      </c>
      <c r="L145" s="19" t="e">
        <f>#REF!+L144</f>
        <v>#REF!</v>
      </c>
      <c r="M145" s="19" t="e">
        <f>#REF!+M144</f>
        <v>#REF!</v>
      </c>
      <c r="N145" s="19" t="e">
        <f>#REF!+N144</f>
        <v>#REF!</v>
      </c>
      <c r="O145" s="19" t="e">
        <f>#REF!+O144</f>
        <v>#REF!</v>
      </c>
      <c r="P145" s="19" t="e">
        <f>#REF!+P144</f>
        <v>#REF!</v>
      </c>
      <c r="Q145" s="19" t="e">
        <f>#REF!+Q144</f>
        <v>#REF!</v>
      </c>
      <c r="R145" s="19" t="e">
        <f>#REF!+R144</f>
        <v>#REF!</v>
      </c>
      <c r="S145" s="30"/>
    </row>
    <row r="146" spans="1:19" s="1" customFormat="1" x14ac:dyDescent="0.25">
      <c r="A146" s="21"/>
      <c r="B146" s="21"/>
      <c r="C146" s="21"/>
      <c r="D146" s="21"/>
      <c r="E146" s="23"/>
      <c r="F146" s="23"/>
      <c r="G146" s="23"/>
      <c r="H146" s="23"/>
      <c r="I146" s="23"/>
      <c r="J146" s="25"/>
      <c r="K146" s="22"/>
      <c r="L146" s="23"/>
      <c r="M146" s="23"/>
      <c r="N146" s="22"/>
      <c r="O146" s="22"/>
      <c r="P146" s="22"/>
      <c r="Q146" s="26"/>
      <c r="R146" s="23"/>
      <c r="S146" s="30"/>
    </row>
    <row r="147" spans="1:19" s="1" customFormat="1" x14ac:dyDescent="0.25">
      <c r="A147" s="21"/>
      <c r="B147" s="21"/>
      <c r="C147" s="21"/>
      <c r="D147" s="21"/>
      <c r="E147" s="23"/>
      <c r="F147" s="23"/>
      <c r="G147" s="23"/>
      <c r="H147" s="23"/>
      <c r="I147" s="23"/>
      <c r="J147" s="25"/>
      <c r="K147" s="22"/>
      <c r="L147" s="23"/>
      <c r="M147" s="23"/>
      <c r="N147" s="22"/>
      <c r="O147" s="22"/>
      <c r="P147" s="22"/>
      <c r="Q147" s="26"/>
      <c r="R147" s="23"/>
      <c r="S147" s="30"/>
    </row>
    <row r="148" spans="1:19" s="1" customFormat="1" x14ac:dyDescent="0.25">
      <c r="A148" s="21"/>
      <c r="B148" s="21"/>
      <c r="C148" s="21"/>
      <c r="D148" s="21"/>
      <c r="E148" s="23"/>
      <c r="F148" s="23"/>
      <c r="G148" s="23"/>
      <c r="H148" s="23"/>
      <c r="I148" s="23"/>
      <c r="J148" s="25"/>
      <c r="K148" s="22"/>
      <c r="L148" s="23"/>
      <c r="M148" s="23"/>
      <c r="N148" s="22"/>
      <c r="O148" s="22"/>
      <c r="P148" s="22"/>
      <c r="Q148" s="26"/>
      <c r="R148" s="23"/>
      <c r="S148" s="30"/>
    </row>
    <row r="149" spans="1:19" s="1" customFormat="1" x14ac:dyDescent="0.25">
      <c r="A149" s="21"/>
      <c r="B149" s="21"/>
      <c r="C149" s="21"/>
      <c r="D149" s="21"/>
      <c r="E149" s="23"/>
      <c r="F149" s="23"/>
      <c r="G149" s="23"/>
      <c r="H149" s="23"/>
      <c r="I149" s="23"/>
      <c r="J149" s="25"/>
      <c r="K149" s="22"/>
      <c r="L149" s="23"/>
      <c r="M149" s="23"/>
      <c r="N149" s="22"/>
      <c r="O149" s="22"/>
      <c r="P149" s="22"/>
      <c r="Q149" s="26"/>
      <c r="R149" s="23"/>
      <c r="S149" s="30"/>
    </row>
    <row r="150" spans="1:19" s="1" customFormat="1" x14ac:dyDescent="0.25">
      <c r="A150" s="21"/>
      <c r="B150" s="21"/>
      <c r="C150" s="21"/>
      <c r="D150" s="21"/>
      <c r="E150" s="23"/>
      <c r="F150" s="23"/>
      <c r="G150" s="23"/>
      <c r="H150" s="23"/>
      <c r="I150" s="23"/>
      <c r="J150" s="25"/>
      <c r="K150" s="22"/>
      <c r="L150" s="23"/>
      <c r="M150" s="23"/>
      <c r="N150" s="22"/>
      <c r="O150" s="22"/>
      <c r="P150" s="22"/>
      <c r="Q150" s="26"/>
      <c r="R150" s="23"/>
      <c r="S150" s="30"/>
    </row>
    <row r="151" spans="1:19" s="1" customFormat="1" x14ac:dyDescent="0.25">
      <c r="A151" s="21"/>
      <c r="B151" s="21"/>
      <c r="C151" s="21"/>
      <c r="D151" s="21"/>
      <c r="E151" s="23"/>
      <c r="F151" s="23"/>
      <c r="G151" s="23"/>
      <c r="H151" s="23"/>
      <c r="I151" s="23"/>
      <c r="J151" s="25"/>
      <c r="K151" s="22"/>
      <c r="L151" s="23"/>
      <c r="M151" s="23"/>
      <c r="N151" s="22"/>
      <c r="O151" s="22"/>
      <c r="P151" s="22"/>
      <c r="Q151" s="26"/>
      <c r="R151" s="23"/>
      <c r="S151" s="30"/>
    </row>
    <row r="152" spans="1:19" s="1" customFormat="1" x14ac:dyDescent="0.25">
      <c r="A152" s="21"/>
      <c r="B152" s="21"/>
      <c r="C152" s="21"/>
      <c r="D152" s="21"/>
      <c r="E152" s="23"/>
      <c r="F152" s="23"/>
      <c r="G152" s="23"/>
      <c r="H152" s="23"/>
      <c r="I152" s="23"/>
      <c r="J152" s="25"/>
      <c r="K152" s="22"/>
      <c r="L152" s="23"/>
      <c r="M152" s="23"/>
      <c r="N152" s="22"/>
      <c r="O152" s="22"/>
      <c r="P152" s="22"/>
      <c r="Q152" s="26"/>
      <c r="R152" s="23"/>
      <c r="S152" s="30"/>
    </row>
    <row r="153" spans="1:19" s="1" customFormat="1" x14ac:dyDescent="0.25">
      <c r="A153" s="21"/>
      <c r="B153" s="21"/>
      <c r="C153" s="21"/>
      <c r="D153" s="21"/>
      <c r="E153" s="23"/>
      <c r="F153" s="23"/>
      <c r="G153" s="23"/>
      <c r="H153" s="23"/>
      <c r="I153" s="23"/>
      <c r="J153" s="25"/>
      <c r="K153" s="22"/>
      <c r="L153" s="23"/>
      <c r="M153" s="23"/>
      <c r="N153" s="22"/>
      <c r="O153" s="22"/>
      <c r="P153" s="22"/>
      <c r="Q153" s="26"/>
      <c r="R153" s="23"/>
      <c r="S153" s="30"/>
    </row>
    <row r="154" spans="1:19" s="1" customFormat="1" x14ac:dyDescent="0.25">
      <c r="A154" s="21"/>
      <c r="B154" s="21"/>
      <c r="C154" s="21"/>
      <c r="D154" s="21"/>
      <c r="E154" s="23"/>
      <c r="F154" s="23"/>
      <c r="G154" s="23"/>
      <c r="H154" s="23"/>
      <c r="I154" s="23"/>
      <c r="J154" s="25"/>
      <c r="K154" s="22"/>
      <c r="L154" s="23"/>
      <c r="M154" s="23"/>
      <c r="N154" s="22"/>
      <c r="O154" s="22"/>
      <c r="P154" s="22"/>
      <c r="Q154" s="26"/>
      <c r="R154" s="23"/>
      <c r="S154" s="30"/>
    </row>
    <row r="155" spans="1:19" ht="18" customHeight="1" x14ac:dyDescent="0.25">
      <c r="A155" s="91" t="s">
        <v>47</v>
      </c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3"/>
      <c r="S155" s="30"/>
    </row>
    <row r="156" spans="1:19" ht="18" customHeight="1" x14ac:dyDescent="0.25">
      <c r="A156" s="67" t="s">
        <v>10</v>
      </c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30"/>
    </row>
    <row r="157" spans="1:19" ht="18" customHeight="1" x14ac:dyDescent="0.25">
      <c r="A157" s="61" t="s">
        <v>28</v>
      </c>
      <c r="B157" s="64" t="s">
        <v>0</v>
      </c>
      <c r="C157" s="61" t="s">
        <v>37</v>
      </c>
      <c r="D157" s="64" t="s">
        <v>1</v>
      </c>
      <c r="E157" s="64" t="s">
        <v>2</v>
      </c>
      <c r="F157" s="62" t="s">
        <v>79</v>
      </c>
      <c r="G157" s="62" t="s">
        <v>80</v>
      </c>
      <c r="H157" s="62" t="s">
        <v>81</v>
      </c>
      <c r="I157" s="64" t="s">
        <v>3</v>
      </c>
      <c r="J157" s="20"/>
      <c r="K157" s="13" t="s">
        <v>82</v>
      </c>
      <c r="L157" s="13"/>
      <c r="M157" s="13"/>
      <c r="N157" s="13"/>
      <c r="O157" s="64" t="s">
        <v>83</v>
      </c>
      <c r="P157" s="64"/>
      <c r="Q157" s="64"/>
      <c r="R157" s="64"/>
      <c r="S157" s="30"/>
    </row>
    <row r="158" spans="1:19" ht="15" customHeight="1" x14ac:dyDescent="0.25">
      <c r="A158" s="61"/>
      <c r="B158" s="64"/>
      <c r="C158" s="61"/>
      <c r="D158" s="64"/>
      <c r="E158" s="64"/>
      <c r="F158" s="63"/>
      <c r="G158" s="63"/>
      <c r="H158" s="63"/>
      <c r="I158" s="64"/>
      <c r="J158" s="20"/>
      <c r="K158" s="56" t="s">
        <v>29</v>
      </c>
      <c r="L158" s="57" t="s">
        <v>30</v>
      </c>
      <c r="M158" s="57" t="s">
        <v>31</v>
      </c>
      <c r="N158" s="57" t="s">
        <v>32</v>
      </c>
      <c r="O158" s="36" t="s">
        <v>33</v>
      </c>
      <c r="P158" s="36" t="s">
        <v>34</v>
      </c>
      <c r="Q158" s="36" t="s">
        <v>35</v>
      </c>
      <c r="R158" s="36" t="s">
        <v>36</v>
      </c>
      <c r="S158" s="30"/>
    </row>
    <row r="159" spans="1:19" s="1" customFormat="1" ht="18" customHeight="1" x14ac:dyDescent="0.25">
      <c r="A159" s="44">
        <v>71</v>
      </c>
      <c r="B159" s="2">
        <v>1</v>
      </c>
      <c r="C159" s="7" t="s">
        <v>61</v>
      </c>
      <c r="D159" s="2" t="s">
        <v>11</v>
      </c>
      <c r="E159" s="3">
        <v>5.37</v>
      </c>
      <c r="F159" s="4">
        <v>0.5</v>
      </c>
      <c r="G159" s="2">
        <v>0</v>
      </c>
      <c r="H159" s="4">
        <v>2</v>
      </c>
      <c r="I159" s="4">
        <v>9.6</v>
      </c>
      <c r="J159" s="43"/>
      <c r="K159" s="2">
        <v>13.8</v>
      </c>
      <c r="L159" s="32">
        <v>0</v>
      </c>
      <c r="M159" s="32">
        <v>0</v>
      </c>
      <c r="N159" s="2">
        <v>0.3</v>
      </c>
      <c r="O159" s="10">
        <v>0</v>
      </c>
      <c r="P159" s="10">
        <v>0</v>
      </c>
      <c r="Q159" s="10">
        <v>0</v>
      </c>
      <c r="R159" s="11">
        <v>3</v>
      </c>
      <c r="S159" s="38"/>
    </row>
    <row r="160" spans="1:19" ht="30" customHeight="1" x14ac:dyDescent="0.25">
      <c r="A160" s="2">
        <v>102</v>
      </c>
      <c r="B160" s="2" t="s">
        <v>7</v>
      </c>
      <c r="C160" s="5" t="s">
        <v>66</v>
      </c>
      <c r="D160" s="2" t="s">
        <v>12</v>
      </c>
      <c r="E160" s="2">
        <v>6.51</v>
      </c>
      <c r="F160" s="2">
        <v>5.0999999999999996</v>
      </c>
      <c r="G160" s="2">
        <v>5.4</v>
      </c>
      <c r="H160" s="2">
        <v>23.9</v>
      </c>
      <c r="I160" s="2">
        <v>163.80000000000001</v>
      </c>
      <c r="J160" s="47"/>
      <c r="K160" s="11">
        <v>45.8</v>
      </c>
      <c r="L160" s="10">
        <v>35.5</v>
      </c>
      <c r="M160" s="34">
        <v>0</v>
      </c>
      <c r="N160" s="11">
        <v>4.5999999999999996</v>
      </c>
      <c r="O160" s="34">
        <v>0</v>
      </c>
      <c r="P160" s="34">
        <v>0</v>
      </c>
      <c r="Q160" s="10">
        <v>0</v>
      </c>
      <c r="R160" s="11">
        <v>11.2</v>
      </c>
      <c r="S160" s="35"/>
    </row>
    <row r="161" spans="1:19" s="1" customFormat="1" ht="18" customHeight="1" x14ac:dyDescent="0.25">
      <c r="A161" s="2">
        <v>289</v>
      </c>
      <c r="B161" s="2" t="s">
        <v>8</v>
      </c>
      <c r="C161" s="5" t="s">
        <v>90</v>
      </c>
      <c r="D161" s="2" t="s">
        <v>96</v>
      </c>
      <c r="E161" s="2">
        <v>51.06</v>
      </c>
      <c r="F161" s="2">
        <v>28.8</v>
      </c>
      <c r="G161" s="4">
        <v>36.700000000000003</v>
      </c>
      <c r="H161" s="2">
        <v>46.6</v>
      </c>
      <c r="I161" s="4">
        <v>632.20000000000005</v>
      </c>
      <c r="J161" s="43"/>
      <c r="K161" s="2">
        <v>62.3</v>
      </c>
      <c r="L161" s="2">
        <v>65.5</v>
      </c>
      <c r="M161" s="2">
        <v>275.3</v>
      </c>
      <c r="N161" s="2">
        <v>3.1</v>
      </c>
      <c r="O161" s="2">
        <v>66.3</v>
      </c>
      <c r="P161" s="2">
        <v>0</v>
      </c>
      <c r="Q161" s="2">
        <v>0</v>
      </c>
      <c r="R161" s="2">
        <v>1.4</v>
      </c>
      <c r="S161" s="35"/>
    </row>
    <row r="162" spans="1:19" ht="18" customHeight="1" x14ac:dyDescent="0.25">
      <c r="A162" s="2">
        <v>1041</v>
      </c>
      <c r="B162" s="2" t="s">
        <v>15</v>
      </c>
      <c r="C162" s="5" t="s">
        <v>69</v>
      </c>
      <c r="D162" s="2" t="s">
        <v>14</v>
      </c>
      <c r="E162" s="3">
        <v>6.18</v>
      </c>
      <c r="F162" s="2">
        <v>0.1</v>
      </c>
      <c r="G162" s="2">
        <v>0</v>
      </c>
      <c r="H162" s="2">
        <v>27.1</v>
      </c>
      <c r="I162" s="2">
        <v>108.6</v>
      </c>
      <c r="J162" s="47"/>
      <c r="K162" s="11">
        <v>23.52</v>
      </c>
      <c r="L162" s="10">
        <v>0</v>
      </c>
      <c r="M162" s="9">
        <v>0</v>
      </c>
      <c r="N162" s="11">
        <v>0.24</v>
      </c>
      <c r="O162" s="9">
        <v>0</v>
      </c>
      <c r="P162" s="33">
        <v>0.03</v>
      </c>
      <c r="Q162" s="9">
        <v>0</v>
      </c>
      <c r="R162" s="9">
        <v>12.9</v>
      </c>
      <c r="S162" s="39"/>
    </row>
    <row r="163" spans="1:19" ht="18" customHeight="1" x14ac:dyDescent="0.25">
      <c r="A163" s="2"/>
      <c r="B163" s="2" t="s">
        <v>16</v>
      </c>
      <c r="C163" s="43" t="s">
        <v>52</v>
      </c>
      <c r="D163" s="2" t="s">
        <v>55</v>
      </c>
      <c r="E163" s="3">
        <v>4</v>
      </c>
      <c r="F163" s="2">
        <v>4.4000000000000004</v>
      </c>
      <c r="G163" s="2">
        <v>0.7</v>
      </c>
      <c r="H163" s="2">
        <v>24.7</v>
      </c>
      <c r="I163" s="2">
        <v>123.1</v>
      </c>
      <c r="J163" s="43"/>
      <c r="K163" s="11">
        <v>14</v>
      </c>
      <c r="L163" s="34">
        <v>0</v>
      </c>
      <c r="M163" s="10">
        <v>0</v>
      </c>
      <c r="N163" s="11">
        <v>0.9</v>
      </c>
      <c r="O163" s="2">
        <v>0</v>
      </c>
      <c r="P163" s="34">
        <v>0.02</v>
      </c>
      <c r="Q163" s="11">
        <v>0.1</v>
      </c>
      <c r="R163" s="10">
        <v>0</v>
      </c>
      <c r="S163" s="35"/>
    </row>
    <row r="164" spans="1:19" ht="18" customHeight="1" x14ac:dyDescent="0.25">
      <c r="A164" s="66" t="s">
        <v>9</v>
      </c>
      <c r="B164" s="66"/>
      <c r="C164" s="66"/>
      <c r="D164" s="43"/>
      <c r="E164" s="18">
        <f>SUM(E158:E163)</f>
        <v>73.12</v>
      </c>
      <c r="F164" s="19">
        <f>SUM(F158:F163)</f>
        <v>38.9</v>
      </c>
      <c r="G164" s="19">
        <f>SUM(G158:G163)</f>
        <v>42.800000000000004</v>
      </c>
      <c r="H164" s="19">
        <f>SUM(H158:H163)</f>
        <v>124.3</v>
      </c>
      <c r="I164" s="19">
        <f>SUM(I158:I163)</f>
        <v>1037.3</v>
      </c>
      <c r="J164" s="43"/>
      <c r="K164" s="19">
        <f t="shared" ref="K164:R164" si="8">SUM(K159:K163)</f>
        <v>159.41999999999999</v>
      </c>
      <c r="L164" s="19">
        <f t="shared" si="8"/>
        <v>101</v>
      </c>
      <c r="M164" s="19">
        <f t="shared" si="8"/>
        <v>275.3</v>
      </c>
      <c r="N164" s="19">
        <f t="shared" si="8"/>
        <v>9.14</v>
      </c>
      <c r="O164" s="19">
        <f t="shared" si="8"/>
        <v>66.3</v>
      </c>
      <c r="P164" s="19">
        <f t="shared" si="8"/>
        <v>0.05</v>
      </c>
      <c r="Q164" s="19">
        <f t="shared" si="8"/>
        <v>0.1</v>
      </c>
      <c r="R164" s="19">
        <f t="shared" si="8"/>
        <v>28.5</v>
      </c>
      <c r="S164" s="30"/>
    </row>
    <row r="165" spans="1:19" ht="18" customHeight="1" x14ac:dyDescent="0.25">
      <c r="A165" s="65" t="s">
        <v>18</v>
      </c>
      <c r="B165" s="65"/>
      <c r="C165" s="65"/>
      <c r="D165" s="65"/>
      <c r="E165" s="18" t="e">
        <f>#REF!+E164</f>
        <v>#REF!</v>
      </c>
      <c r="F165" s="19" t="e">
        <f>#REF!+F164</f>
        <v>#REF!</v>
      </c>
      <c r="G165" s="19" t="e">
        <f>#REF!+G164</f>
        <v>#REF!</v>
      </c>
      <c r="H165" s="19" t="e">
        <f>#REF!+H164</f>
        <v>#REF!</v>
      </c>
      <c r="I165" s="19" t="e">
        <f>#REF!+I164</f>
        <v>#REF!</v>
      </c>
      <c r="J165" s="43"/>
      <c r="K165" s="19" t="e">
        <f>#REF!+K164</f>
        <v>#REF!</v>
      </c>
      <c r="L165" s="19" t="e">
        <f>#REF!+L164</f>
        <v>#REF!</v>
      </c>
      <c r="M165" s="19" t="e">
        <f>#REF!+M164</f>
        <v>#REF!</v>
      </c>
      <c r="N165" s="19" t="e">
        <f>#REF!+N164</f>
        <v>#REF!</v>
      </c>
      <c r="O165" s="19" t="e">
        <f>#REF!+O164</f>
        <v>#REF!</v>
      </c>
      <c r="P165" s="19" t="e">
        <f>#REF!+P164</f>
        <v>#REF!</v>
      </c>
      <c r="Q165" s="19" t="e">
        <f>#REF!+Q164</f>
        <v>#REF!</v>
      </c>
      <c r="R165" s="19" t="e">
        <f>#REF!+R164</f>
        <v>#REF!</v>
      </c>
      <c r="S165" s="30"/>
    </row>
    <row r="166" spans="1:19" s="1" customFormat="1" x14ac:dyDescent="0.25">
      <c r="A166" s="21"/>
      <c r="B166" s="21"/>
      <c r="C166" s="21"/>
      <c r="D166" s="21"/>
      <c r="E166" s="23"/>
      <c r="F166" s="23"/>
      <c r="G166" s="23"/>
      <c r="H166" s="23"/>
      <c r="I166" s="23"/>
      <c r="J166" s="25"/>
      <c r="K166" s="22"/>
      <c r="L166" s="23"/>
      <c r="M166" s="22"/>
      <c r="N166" s="22"/>
      <c r="O166" s="23"/>
      <c r="P166" s="22"/>
      <c r="Q166" s="22"/>
      <c r="R166" s="23"/>
      <c r="S166" s="30"/>
    </row>
    <row r="167" spans="1:19" s="1" customFormat="1" x14ac:dyDescent="0.25">
      <c r="A167" s="21"/>
      <c r="B167" s="21"/>
      <c r="C167" s="21"/>
      <c r="D167" s="21"/>
      <c r="E167" s="23"/>
      <c r="F167" s="23"/>
      <c r="G167" s="23"/>
      <c r="H167" s="23"/>
      <c r="I167" s="23"/>
      <c r="J167" s="25"/>
      <c r="K167" s="22"/>
      <c r="L167" s="23"/>
      <c r="M167" s="22"/>
      <c r="N167" s="22"/>
      <c r="O167" s="23"/>
      <c r="P167" s="22"/>
      <c r="Q167" s="22"/>
      <c r="R167" s="23"/>
      <c r="S167" s="30"/>
    </row>
    <row r="168" spans="1:19" s="1" customFormat="1" x14ac:dyDescent="0.25">
      <c r="A168" s="21"/>
      <c r="B168" s="21"/>
      <c r="C168" s="21"/>
      <c r="D168" s="21"/>
      <c r="E168" s="23"/>
      <c r="F168" s="23"/>
      <c r="G168" s="23"/>
      <c r="H168" s="23"/>
      <c r="I168" s="23"/>
      <c r="J168" s="25"/>
      <c r="K168" s="22"/>
      <c r="L168" s="23"/>
      <c r="M168" s="22"/>
      <c r="N168" s="22"/>
      <c r="O168" s="23"/>
      <c r="P168" s="22"/>
      <c r="Q168" s="22"/>
      <c r="R168" s="23"/>
      <c r="S168" s="30"/>
    </row>
    <row r="169" spans="1:19" s="1" customFormat="1" x14ac:dyDescent="0.25">
      <c r="A169" s="21"/>
      <c r="B169" s="21"/>
      <c r="C169" s="21"/>
      <c r="D169" s="21"/>
      <c r="E169" s="23"/>
      <c r="F169" s="23"/>
      <c r="G169" s="23"/>
      <c r="H169" s="23"/>
      <c r="I169" s="23"/>
      <c r="J169" s="25"/>
      <c r="K169" s="22"/>
      <c r="L169" s="23"/>
      <c r="M169" s="22"/>
      <c r="N169" s="22"/>
      <c r="O169" s="23"/>
      <c r="P169" s="22"/>
      <c r="Q169" s="22"/>
      <c r="R169" s="23"/>
      <c r="S169" s="30"/>
    </row>
    <row r="170" spans="1:19" s="1" customFormat="1" x14ac:dyDescent="0.25">
      <c r="A170" s="21"/>
      <c r="B170" s="21"/>
      <c r="C170" s="21"/>
      <c r="D170" s="21"/>
      <c r="E170" s="23"/>
      <c r="F170" s="23"/>
      <c r="G170" s="23"/>
      <c r="H170" s="23"/>
      <c r="I170" s="23"/>
      <c r="J170" s="25"/>
      <c r="K170" s="22"/>
      <c r="L170" s="23"/>
      <c r="M170" s="22"/>
      <c r="N170" s="22"/>
      <c r="O170" s="23"/>
      <c r="P170" s="22"/>
      <c r="Q170" s="22"/>
      <c r="R170" s="23"/>
      <c r="S170" s="30"/>
    </row>
    <row r="171" spans="1:19" s="1" customFormat="1" x14ac:dyDescent="0.25">
      <c r="A171" s="21"/>
      <c r="B171" s="21"/>
      <c r="C171" s="21"/>
      <c r="D171" s="21"/>
      <c r="E171" s="23"/>
      <c r="F171" s="23"/>
      <c r="G171" s="23"/>
      <c r="H171" s="23"/>
      <c r="I171" s="23"/>
      <c r="J171" s="25"/>
      <c r="K171" s="22"/>
      <c r="L171" s="23"/>
      <c r="M171" s="22"/>
      <c r="N171" s="22"/>
      <c r="O171" s="23"/>
      <c r="P171" s="22"/>
      <c r="Q171" s="22"/>
      <c r="R171" s="23"/>
      <c r="S171" s="30"/>
    </row>
    <row r="172" spans="1:19" s="1" customFormat="1" x14ac:dyDescent="0.25">
      <c r="A172" s="21"/>
      <c r="B172" s="21"/>
      <c r="C172" s="21"/>
      <c r="D172" s="21"/>
      <c r="E172" s="23"/>
      <c r="F172" s="23"/>
      <c r="G172" s="23"/>
      <c r="H172" s="23"/>
      <c r="I172" s="23"/>
      <c r="J172" s="25"/>
      <c r="K172" s="22"/>
      <c r="L172" s="23"/>
      <c r="M172" s="22"/>
      <c r="N172" s="22"/>
      <c r="O172" s="23"/>
      <c r="P172" s="22"/>
      <c r="Q172" s="22"/>
      <c r="R172" s="23"/>
      <c r="S172" s="30"/>
    </row>
    <row r="173" spans="1:19" s="1" customFormat="1" x14ac:dyDescent="0.25">
      <c r="A173" s="21"/>
      <c r="B173" s="21"/>
      <c r="C173" s="21"/>
      <c r="D173" s="21"/>
      <c r="E173" s="23"/>
      <c r="F173" s="23"/>
      <c r="G173" s="23"/>
      <c r="H173" s="23"/>
      <c r="I173" s="23"/>
      <c r="J173" s="25"/>
      <c r="K173" s="22"/>
      <c r="L173" s="23"/>
      <c r="M173" s="22"/>
      <c r="N173" s="22"/>
      <c r="O173" s="23"/>
      <c r="P173" s="22"/>
      <c r="Q173" s="22"/>
      <c r="R173" s="23"/>
      <c r="S173" s="30"/>
    </row>
    <row r="174" spans="1:19" s="1" customFormat="1" x14ac:dyDescent="0.25">
      <c r="A174" s="21"/>
      <c r="B174" s="21"/>
      <c r="C174" s="21"/>
      <c r="D174" s="21"/>
      <c r="E174" s="23"/>
      <c r="F174" s="23"/>
      <c r="G174" s="23"/>
      <c r="H174" s="23"/>
      <c r="I174" s="23"/>
      <c r="J174" s="25"/>
      <c r="K174" s="22"/>
      <c r="L174" s="23"/>
      <c r="M174" s="22"/>
      <c r="N174" s="22"/>
      <c r="O174" s="23"/>
      <c r="P174" s="22"/>
      <c r="Q174" s="22"/>
      <c r="R174" s="23"/>
      <c r="S174" s="30"/>
    </row>
    <row r="175" spans="1:19" s="1" customFormat="1" x14ac:dyDescent="0.25">
      <c r="A175" s="21"/>
      <c r="B175" s="21"/>
      <c r="C175" s="21"/>
      <c r="D175" s="21"/>
      <c r="E175" s="23"/>
      <c r="F175" s="23"/>
      <c r="G175" s="23"/>
      <c r="H175" s="23"/>
      <c r="I175" s="23"/>
      <c r="J175" s="25"/>
      <c r="K175" s="22"/>
      <c r="L175" s="23"/>
      <c r="M175" s="22"/>
      <c r="N175" s="22"/>
      <c r="O175" s="23"/>
      <c r="P175" s="22"/>
      <c r="Q175" s="22"/>
      <c r="R175" s="23"/>
      <c r="S175" s="30"/>
    </row>
    <row r="176" spans="1:19" s="1" customFormat="1" x14ac:dyDescent="0.25">
      <c r="A176" s="21"/>
      <c r="B176" s="21"/>
      <c r="C176" s="21"/>
      <c r="D176" s="21"/>
      <c r="E176" s="23"/>
      <c r="F176" s="23"/>
      <c r="G176" s="23"/>
      <c r="H176" s="23"/>
      <c r="I176" s="23"/>
      <c r="J176" s="25"/>
      <c r="K176" s="22"/>
      <c r="L176" s="23"/>
      <c r="M176" s="22"/>
      <c r="N176" s="22"/>
      <c r="O176" s="23"/>
      <c r="P176" s="22"/>
      <c r="Q176" s="22"/>
      <c r="R176" s="23"/>
      <c r="S176" s="30"/>
    </row>
    <row r="177" spans="1:19" ht="18" customHeight="1" x14ac:dyDescent="0.25">
      <c r="A177" s="91" t="s">
        <v>48</v>
      </c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3"/>
      <c r="S177" s="30"/>
    </row>
    <row r="178" spans="1:19" ht="18" customHeight="1" x14ac:dyDescent="0.25">
      <c r="A178" s="67" t="s">
        <v>10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30"/>
    </row>
    <row r="179" spans="1:19" ht="18" customHeight="1" x14ac:dyDescent="0.25">
      <c r="A179" s="61" t="s">
        <v>28</v>
      </c>
      <c r="B179" s="64" t="s">
        <v>0</v>
      </c>
      <c r="C179" s="61" t="s">
        <v>37</v>
      </c>
      <c r="D179" s="64" t="s">
        <v>1</v>
      </c>
      <c r="E179" s="64" t="s">
        <v>2</v>
      </c>
      <c r="F179" s="62" t="s">
        <v>79</v>
      </c>
      <c r="G179" s="62" t="s">
        <v>80</v>
      </c>
      <c r="H179" s="62" t="s">
        <v>81</v>
      </c>
      <c r="I179" s="64" t="s">
        <v>3</v>
      </c>
      <c r="J179" s="20"/>
      <c r="K179" s="13" t="s">
        <v>82</v>
      </c>
      <c r="L179" s="13"/>
      <c r="M179" s="13"/>
      <c r="N179" s="13"/>
      <c r="O179" s="64" t="s">
        <v>83</v>
      </c>
      <c r="P179" s="64"/>
      <c r="Q179" s="64"/>
      <c r="R179" s="64"/>
      <c r="S179" s="30"/>
    </row>
    <row r="180" spans="1:19" ht="15" customHeight="1" x14ac:dyDescent="0.25">
      <c r="A180" s="61"/>
      <c r="B180" s="64"/>
      <c r="C180" s="61"/>
      <c r="D180" s="64"/>
      <c r="E180" s="64"/>
      <c r="F180" s="63"/>
      <c r="G180" s="63"/>
      <c r="H180" s="63"/>
      <c r="I180" s="64"/>
      <c r="J180" s="20"/>
      <c r="K180" s="56" t="s">
        <v>29</v>
      </c>
      <c r="L180" s="57" t="s">
        <v>30</v>
      </c>
      <c r="M180" s="57" t="s">
        <v>31</v>
      </c>
      <c r="N180" s="57" t="s">
        <v>32</v>
      </c>
      <c r="O180" s="36" t="s">
        <v>33</v>
      </c>
      <c r="P180" s="36" t="s">
        <v>34</v>
      </c>
      <c r="Q180" s="36" t="s">
        <v>35</v>
      </c>
      <c r="R180" s="36" t="s">
        <v>36</v>
      </c>
      <c r="S180" s="30"/>
    </row>
    <row r="181" spans="1:19" s="1" customFormat="1" ht="24.75" customHeight="1" x14ac:dyDescent="0.25">
      <c r="A181" s="42">
        <v>71</v>
      </c>
      <c r="B181" s="41" t="s">
        <v>6</v>
      </c>
      <c r="C181" s="46" t="s">
        <v>59</v>
      </c>
      <c r="D181" s="41" t="s">
        <v>11</v>
      </c>
      <c r="E181" s="41">
        <v>9.91</v>
      </c>
      <c r="F181" s="4">
        <v>0.7</v>
      </c>
      <c r="G181" s="2">
        <v>0.1</v>
      </c>
      <c r="H181" s="2">
        <v>2.8</v>
      </c>
      <c r="I181" s="4">
        <v>15.6</v>
      </c>
      <c r="J181" s="47"/>
      <c r="K181" s="4">
        <v>8.4</v>
      </c>
      <c r="L181" s="4">
        <v>12</v>
      </c>
      <c r="M181" s="32">
        <v>0</v>
      </c>
      <c r="N181" s="4">
        <v>0.5</v>
      </c>
      <c r="O181" s="10">
        <v>0</v>
      </c>
      <c r="P181" s="34">
        <v>0</v>
      </c>
      <c r="Q181" s="34">
        <v>0</v>
      </c>
      <c r="R181" s="11">
        <v>10.5</v>
      </c>
      <c r="S181" s="30"/>
    </row>
    <row r="182" spans="1:19" ht="24" customHeight="1" x14ac:dyDescent="0.25">
      <c r="A182" s="2">
        <v>88</v>
      </c>
      <c r="B182" s="2" t="s">
        <v>7</v>
      </c>
      <c r="C182" s="5" t="s">
        <v>19</v>
      </c>
      <c r="D182" s="2" t="s">
        <v>12</v>
      </c>
      <c r="E182" s="2">
        <v>8.26</v>
      </c>
      <c r="F182" s="2">
        <v>1.6</v>
      </c>
      <c r="G182" s="4">
        <v>4.9000000000000004</v>
      </c>
      <c r="H182" s="4">
        <v>11.5</v>
      </c>
      <c r="I182" s="2">
        <v>96.8</v>
      </c>
      <c r="J182" s="47"/>
      <c r="K182" s="2">
        <v>75.2</v>
      </c>
      <c r="L182" s="4">
        <v>14.7</v>
      </c>
      <c r="M182" s="4">
        <v>34.200000000000003</v>
      </c>
      <c r="N182" s="4">
        <v>1.0249999999999999</v>
      </c>
      <c r="O182" s="4">
        <v>1</v>
      </c>
      <c r="P182" s="4">
        <v>5.5</v>
      </c>
      <c r="Q182" s="4">
        <v>0.6</v>
      </c>
      <c r="R182" s="4">
        <v>9.5</v>
      </c>
      <c r="S182" s="35"/>
    </row>
    <row r="183" spans="1:19" ht="18" customHeight="1" x14ac:dyDescent="0.25">
      <c r="A183" s="2">
        <v>268</v>
      </c>
      <c r="B183" s="2" t="s">
        <v>8</v>
      </c>
      <c r="C183" s="5" t="s">
        <v>25</v>
      </c>
      <c r="D183" s="2" t="s">
        <v>84</v>
      </c>
      <c r="E183" s="2">
        <v>40.1</v>
      </c>
      <c r="F183" s="2">
        <v>12.1</v>
      </c>
      <c r="G183" s="2">
        <v>15.9</v>
      </c>
      <c r="H183" s="2">
        <v>18.2</v>
      </c>
      <c r="I183" s="4">
        <v>263.5</v>
      </c>
      <c r="J183" s="43"/>
      <c r="K183" s="4">
        <v>39.4</v>
      </c>
      <c r="L183" s="4">
        <v>28.9</v>
      </c>
      <c r="M183" s="4">
        <v>149.69999999999999</v>
      </c>
      <c r="N183" s="4">
        <v>0.9</v>
      </c>
      <c r="O183" s="4">
        <v>25.9</v>
      </c>
      <c r="P183" s="4">
        <v>0.1</v>
      </c>
      <c r="Q183" s="32">
        <v>0</v>
      </c>
      <c r="R183" s="2">
        <v>0.1</v>
      </c>
      <c r="S183" s="38"/>
    </row>
    <row r="184" spans="1:19" ht="18" customHeight="1" x14ac:dyDescent="0.25">
      <c r="A184" s="2">
        <v>198</v>
      </c>
      <c r="B184" s="2" t="s">
        <v>15</v>
      </c>
      <c r="C184" s="43" t="s">
        <v>13</v>
      </c>
      <c r="D184" s="2" t="s">
        <v>53</v>
      </c>
      <c r="E184" s="2">
        <v>10.32</v>
      </c>
      <c r="F184" s="4">
        <v>13</v>
      </c>
      <c r="G184" s="2">
        <v>7.4</v>
      </c>
      <c r="H184" s="2">
        <v>42.4</v>
      </c>
      <c r="I184" s="4">
        <v>287.89999999999998</v>
      </c>
      <c r="J184" s="43"/>
      <c r="K184" s="11">
        <v>84.5</v>
      </c>
      <c r="L184" s="10">
        <v>0</v>
      </c>
      <c r="M184" s="34">
        <v>0</v>
      </c>
      <c r="N184" s="4">
        <v>5</v>
      </c>
      <c r="O184" s="32">
        <v>0</v>
      </c>
      <c r="P184" s="32">
        <v>0.02</v>
      </c>
      <c r="Q184" s="2">
        <v>0</v>
      </c>
      <c r="R184" s="10">
        <v>0.2</v>
      </c>
      <c r="S184" s="40"/>
    </row>
    <row r="185" spans="1:19" s="1" customFormat="1" ht="18" customHeight="1" x14ac:dyDescent="0.25">
      <c r="A185" s="2">
        <v>349</v>
      </c>
      <c r="B185" s="2" t="s">
        <v>16</v>
      </c>
      <c r="C185" s="5" t="s">
        <v>67</v>
      </c>
      <c r="D185" s="2" t="s">
        <v>14</v>
      </c>
      <c r="E185" s="3">
        <v>6.02</v>
      </c>
      <c r="F185" s="2">
        <v>0.1</v>
      </c>
      <c r="G185" s="2">
        <v>0</v>
      </c>
      <c r="H185" s="2">
        <v>21.8</v>
      </c>
      <c r="I185" s="2">
        <v>87.6</v>
      </c>
      <c r="J185" s="43"/>
      <c r="K185" s="11">
        <v>19.5</v>
      </c>
      <c r="L185" s="11">
        <v>30.1</v>
      </c>
      <c r="M185" s="4">
        <v>31.9</v>
      </c>
      <c r="N185" s="11">
        <v>0.5</v>
      </c>
      <c r="O185" s="4">
        <v>0.2</v>
      </c>
      <c r="P185" s="34">
        <v>0.01</v>
      </c>
      <c r="Q185" s="11">
        <v>0.3</v>
      </c>
      <c r="R185" s="10">
        <v>0.8</v>
      </c>
      <c r="S185" s="40"/>
    </row>
    <row r="186" spans="1:19" ht="18" customHeight="1" x14ac:dyDescent="0.25">
      <c r="A186" s="2"/>
      <c r="B186" s="2" t="s">
        <v>17</v>
      </c>
      <c r="C186" s="43" t="s">
        <v>52</v>
      </c>
      <c r="D186" s="2" t="s">
        <v>55</v>
      </c>
      <c r="E186" s="3">
        <v>4</v>
      </c>
      <c r="F186" s="2">
        <v>4.4000000000000004</v>
      </c>
      <c r="G186" s="2">
        <v>0.7</v>
      </c>
      <c r="H186" s="2">
        <v>24.7</v>
      </c>
      <c r="I186" s="2">
        <v>123.1</v>
      </c>
      <c r="J186" s="43"/>
      <c r="K186" s="11">
        <v>14</v>
      </c>
      <c r="L186" s="34">
        <v>0</v>
      </c>
      <c r="M186" s="10">
        <v>0</v>
      </c>
      <c r="N186" s="11">
        <v>0.9</v>
      </c>
      <c r="O186" s="2">
        <v>0</v>
      </c>
      <c r="P186" s="34">
        <v>0.02</v>
      </c>
      <c r="Q186" s="11">
        <v>0.1</v>
      </c>
      <c r="R186" s="10">
        <v>0</v>
      </c>
      <c r="S186" s="35"/>
    </row>
    <row r="187" spans="1:19" ht="18" customHeight="1" x14ac:dyDescent="0.25">
      <c r="A187" s="66" t="s">
        <v>9</v>
      </c>
      <c r="B187" s="66"/>
      <c r="C187" s="66"/>
      <c r="D187" s="43"/>
      <c r="E187" s="18">
        <f>SUM(E180:E186)</f>
        <v>78.61</v>
      </c>
      <c r="F187" s="19">
        <f>SUM(F180:F186)</f>
        <v>31.9</v>
      </c>
      <c r="G187" s="19">
        <f>SUM(G180:G186)</f>
        <v>28.999999999999996</v>
      </c>
      <c r="H187" s="19">
        <f>SUM(H180:H186)</f>
        <v>121.4</v>
      </c>
      <c r="I187" s="19">
        <f>SUM(I180:I186)</f>
        <v>874.5</v>
      </c>
      <c r="J187" s="43"/>
      <c r="K187" s="19">
        <f t="shared" ref="K187:R187" si="9">SUM(K181:K186)</f>
        <v>241</v>
      </c>
      <c r="L187" s="19">
        <f t="shared" si="9"/>
        <v>85.699999999999989</v>
      </c>
      <c r="M187" s="19">
        <f t="shared" si="9"/>
        <v>215.79999999999998</v>
      </c>
      <c r="N187" s="19">
        <f t="shared" si="9"/>
        <v>8.8249999999999993</v>
      </c>
      <c r="O187" s="19">
        <f t="shared" si="9"/>
        <v>27.099999999999998</v>
      </c>
      <c r="P187" s="19">
        <f t="shared" si="9"/>
        <v>5.6499999999999986</v>
      </c>
      <c r="Q187" s="19">
        <f t="shared" si="9"/>
        <v>0.99999999999999989</v>
      </c>
      <c r="R187" s="19">
        <f t="shared" si="9"/>
        <v>21.1</v>
      </c>
      <c r="S187" s="30"/>
    </row>
    <row r="188" spans="1:19" ht="18" customHeight="1" x14ac:dyDescent="0.25">
      <c r="A188" s="65" t="s">
        <v>18</v>
      </c>
      <c r="B188" s="65"/>
      <c r="C188" s="65"/>
      <c r="D188" s="65"/>
      <c r="E188" s="18" t="e">
        <f>#REF!+E187</f>
        <v>#REF!</v>
      </c>
      <c r="F188" s="19" t="e">
        <f>#REF!+F187</f>
        <v>#REF!</v>
      </c>
      <c r="G188" s="19" t="e">
        <f>#REF!+G187</f>
        <v>#REF!</v>
      </c>
      <c r="H188" s="19" t="e">
        <f>#REF!+H187</f>
        <v>#REF!</v>
      </c>
      <c r="I188" s="19" t="e">
        <f>#REF!+I187</f>
        <v>#REF!</v>
      </c>
      <c r="J188" s="43"/>
      <c r="K188" s="19" t="e">
        <f>#REF!+K187</f>
        <v>#REF!</v>
      </c>
      <c r="L188" s="19" t="e">
        <f>#REF!+L187</f>
        <v>#REF!</v>
      </c>
      <c r="M188" s="19" t="e">
        <f>#REF!+M187</f>
        <v>#REF!</v>
      </c>
      <c r="N188" s="19" t="e">
        <f>#REF!+N187</f>
        <v>#REF!</v>
      </c>
      <c r="O188" s="19" t="e">
        <f>#REF!+O187</f>
        <v>#REF!</v>
      </c>
      <c r="P188" s="19" t="e">
        <f>#REF!+P187</f>
        <v>#REF!</v>
      </c>
      <c r="Q188" s="19" t="e">
        <f>#REF!+Q187</f>
        <v>#REF!</v>
      </c>
      <c r="R188" s="19" t="e">
        <f>#REF!+R187</f>
        <v>#REF!</v>
      </c>
      <c r="S188" s="30"/>
    </row>
    <row r="189" spans="1:19" s="1" customFormat="1" x14ac:dyDescent="0.25">
      <c r="A189" s="28"/>
      <c r="B189" s="28"/>
      <c r="C189" s="28"/>
      <c r="D189" s="28"/>
      <c r="E189" s="29"/>
      <c r="F189" s="29"/>
      <c r="G189" s="29"/>
      <c r="H189" s="29"/>
      <c r="I189" s="29"/>
      <c r="J189" s="30"/>
      <c r="K189" s="29"/>
      <c r="L189" s="14"/>
      <c r="M189" s="29"/>
      <c r="N189" s="29"/>
      <c r="O189" s="29"/>
      <c r="P189" s="14"/>
      <c r="Q189" s="14"/>
      <c r="R189" s="29"/>
      <c r="S189" s="30"/>
    </row>
    <row r="190" spans="1:19" s="1" customFormat="1" x14ac:dyDescent="0.25">
      <c r="A190" s="28"/>
      <c r="B190" s="28"/>
      <c r="C190" s="28"/>
      <c r="D190" s="28"/>
      <c r="E190" s="29"/>
      <c r="F190" s="29"/>
      <c r="G190" s="29"/>
      <c r="H190" s="29"/>
      <c r="I190" s="29"/>
      <c r="J190" s="30"/>
      <c r="K190" s="29"/>
      <c r="L190" s="14"/>
      <c r="M190" s="29"/>
      <c r="N190" s="29"/>
      <c r="O190" s="29"/>
      <c r="P190" s="14"/>
      <c r="Q190" s="14"/>
      <c r="R190" s="29"/>
      <c r="S190" s="30"/>
    </row>
    <row r="191" spans="1:19" s="1" customFormat="1" x14ac:dyDescent="0.25">
      <c r="A191" s="28"/>
      <c r="B191" s="28"/>
      <c r="C191" s="28"/>
      <c r="D191" s="28"/>
      <c r="E191" s="29"/>
      <c r="F191" s="29"/>
      <c r="G191" s="29"/>
      <c r="H191" s="29"/>
      <c r="I191" s="29"/>
      <c r="J191" s="30"/>
      <c r="K191" s="29"/>
      <c r="L191" s="14"/>
      <c r="M191" s="29"/>
      <c r="N191" s="29"/>
      <c r="O191" s="29"/>
      <c r="P191" s="14"/>
      <c r="Q191" s="14"/>
      <c r="R191" s="29"/>
      <c r="S191" s="30"/>
    </row>
    <row r="192" spans="1:19" s="1" customFormat="1" x14ac:dyDescent="0.25">
      <c r="A192" s="28"/>
      <c r="B192" s="28"/>
      <c r="C192" s="28"/>
      <c r="D192" s="28"/>
      <c r="E192" s="29"/>
      <c r="F192" s="29"/>
      <c r="G192" s="29"/>
      <c r="H192" s="29"/>
      <c r="I192" s="29"/>
      <c r="J192" s="30"/>
      <c r="K192" s="29"/>
      <c r="L192" s="14"/>
      <c r="M192" s="29"/>
      <c r="N192" s="29"/>
      <c r="O192" s="29"/>
      <c r="P192" s="14"/>
      <c r="Q192" s="14"/>
      <c r="R192" s="29"/>
      <c r="S192" s="30"/>
    </row>
    <row r="193" spans="1:19" s="1" customFormat="1" x14ac:dyDescent="0.25">
      <c r="A193" s="28"/>
      <c r="B193" s="28"/>
      <c r="C193" s="28"/>
      <c r="D193" s="28"/>
      <c r="E193" s="29"/>
      <c r="F193" s="29"/>
      <c r="G193" s="29"/>
      <c r="H193" s="29"/>
      <c r="I193" s="29"/>
      <c r="J193" s="30"/>
      <c r="K193" s="29"/>
      <c r="L193" s="14"/>
      <c r="M193" s="29"/>
      <c r="N193" s="29"/>
      <c r="O193" s="29"/>
      <c r="P193" s="14"/>
      <c r="Q193" s="14"/>
      <c r="R193" s="29"/>
      <c r="S193" s="30"/>
    </row>
    <row r="194" spans="1:19" s="1" customFormat="1" x14ac:dyDescent="0.25">
      <c r="A194" s="28"/>
      <c r="B194" s="28"/>
      <c r="C194" s="28"/>
      <c r="D194" s="28"/>
      <c r="E194" s="29"/>
      <c r="F194" s="29"/>
      <c r="G194" s="29"/>
      <c r="H194" s="29"/>
      <c r="I194" s="29"/>
      <c r="J194" s="30"/>
      <c r="K194" s="29"/>
      <c r="L194" s="14"/>
      <c r="M194" s="29"/>
      <c r="N194" s="29"/>
      <c r="O194" s="29"/>
      <c r="P194" s="14"/>
      <c r="Q194" s="14"/>
      <c r="R194" s="29"/>
      <c r="S194" s="30"/>
    </row>
    <row r="195" spans="1:19" s="1" customFormat="1" x14ac:dyDescent="0.25">
      <c r="A195" s="28"/>
      <c r="B195" s="28"/>
      <c r="C195" s="28"/>
      <c r="D195" s="28"/>
      <c r="E195" s="29"/>
      <c r="F195" s="29"/>
      <c r="G195" s="29"/>
      <c r="H195" s="29"/>
      <c r="I195" s="29"/>
      <c r="J195" s="30"/>
      <c r="K195" s="29"/>
      <c r="L195" s="14"/>
      <c r="M195" s="29"/>
      <c r="N195" s="29"/>
      <c r="O195" s="29"/>
      <c r="P195" s="14"/>
      <c r="Q195" s="14"/>
      <c r="R195" s="29"/>
      <c r="S195" s="30"/>
    </row>
    <row r="196" spans="1:19" ht="18" customHeight="1" x14ac:dyDescent="0.25">
      <c r="A196" s="91" t="s">
        <v>49</v>
      </c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3"/>
      <c r="S196" s="30"/>
    </row>
    <row r="197" spans="1:19" ht="18" customHeight="1" x14ac:dyDescent="0.25">
      <c r="A197" s="67" t="s">
        <v>10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30"/>
    </row>
    <row r="198" spans="1:19" ht="18" customHeight="1" x14ac:dyDescent="0.25">
      <c r="A198" s="61" t="s">
        <v>28</v>
      </c>
      <c r="B198" s="64" t="s">
        <v>0</v>
      </c>
      <c r="C198" s="61" t="s">
        <v>37</v>
      </c>
      <c r="D198" s="64" t="s">
        <v>1</v>
      </c>
      <c r="E198" s="64" t="s">
        <v>2</v>
      </c>
      <c r="F198" s="62" t="s">
        <v>79</v>
      </c>
      <c r="G198" s="62" t="s">
        <v>80</v>
      </c>
      <c r="H198" s="62" t="s">
        <v>81</v>
      </c>
      <c r="I198" s="64" t="s">
        <v>3</v>
      </c>
      <c r="J198" s="20"/>
      <c r="K198" s="13" t="s">
        <v>82</v>
      </c>
      <c r="L198" s="13"/>
      <c r="M198" s="13"/>
      <c r="N198" s="13"/>
      <c r="O198" s="64" t="s">
        <v>83</v>
      </c>
      <c r="P198" s="64"/>
      <c r="Q198" s="64"/>
      <c r="R198" s="64"/>
      <c r="S198" s="30"/>
    </row>
    <row r="199" spans="1:19" ht="15" customHeight="1" x14ac:dyDescent="0.25">
      <c r="A199" s="61"/>
      <c r="B199" s="64"/>
      <c r="C199" s="61"/>
      <c r="D199" s="64"/>
      <c r="E199" s="64"/>
      <c r="F199" s="63"/>
      <c r="G199" s="63"/>
      <c r="H199" s="63"/>
      <c r="I199" s="64"/>
      <c r="J199" s="20"/>
      <c r="K199" s="56" t="s">
        <v>29</v>
      </c>
      <c r="L199" s="57" t="s">
        <v>30</v>
      </c>
      <c r="M199" s="57" t="s">
        <v>31</v>
      </c>
      <c r="N199" s="57" t="s">
        <v>32</v>
      </c>
      <c r="O199" s="36" t="s">
        <v>33</v>
      </c>
      <c r="P199" s="36" t="s">
        <v>34</v>
      </c>
      <c r="Q199" s="36" t="s">
        <v>35</v>
      </c>
      <c r="R199" s="36" t="s">
        <v>36</v>
      </c>
      <c r="S199" s="30"/>
    </row>
    <row r="200" spans="1:19" s="1" customFormat="1" ht="18" customHeight="1" x14ac:dyDescent="0.25">
      <c r="A200" s="44">
        <v>71</v>
      </c>
      <c r="B200" s="2" t="s">
        <v>6</v>
      </c>
      <c r="C200" s="7" t="s">
        <v>61</v>
      </c>
      <c r="D200" s="2" t="s">
        <v>11</v>
      </c>
      <c r="E200" s="3">
        <v>5.37</v>
      </c>
      <c r="F200" s="4">
        <v>0.5</v>
      </c>
      <c r="G200" s="2">
        <v>0</v>
      </c>
      <c r="H200" s="4">
        <v>2</v>
      </c>
      <c r="I200" s="4">
        <v>9.6</v>
      </c>
      <c r="J200" s="43"/>
      <c r="K200" s="2">
        <v>13.8</v>
      </c>
      <c r="L200" s="32">
        <v>0</v>
      </c>
      <c r="M200" s="32">
        <v>0</v>
      </c>
      <c r="N200" s="2">
        <v>0.3</v>
      </c>
      <c r="O200" s="10">
        <v>0</v>
      </c>
      <c r="P200" s="10">
        <v>0</v>
      </c>
      <c r="Q200" s="10">
        <v>0</v>
      </c>
      <c r="R200" s="11">
        <v>3</v>
      </c>
      <c r="S200" s="30"/>
    </row>
    <row r="201" spans="1:19" ht="18" customHeight="1" x14ac:dyDescent="0.25">
      <c r="A201" s="2">
        <v>96</v>
      </c>
      <c r="B201" s="2" t="s">
        <v>7</v>
      </c>
      <c r="C201" s="5" t="s">
        <v>91</v>
      </c>
      <c r="D201" s="2" t="s">
        <v>12</v>
      </c>
      <c r="E201" s="3">
        <v>9.6</v>
      </c>
      <c r="F201" s="4">
        <v>2.1</v>
      </c>
      <c r="G201" s="4">
        <v>5.0999999999999996</v>
      </c>
      <c r="H201" s="4">
        <v>20.5</v>
      </c>
      <c r="I201" s="4">
        <v>136.30000000000001</v>
      </c>
      <c r="J201" s="43"/>
      <c r="K201" s="4">
        <v>89.3</v>
      </c>
      <c r="L201" s="2">
        <v>13.5</v>
      </c>
      <c r="M201" s="2">
        <v>33.4</v>
      </c>
      <c r="N201" s="4">
        <v>1</v>
      </c>
      <c r="O201" s="2">
        <v>1.1000000000000001</v>
      </c>
      <c r="P201" s="4">
        <v>3.8</v>
      </c>
      <c r="Q201" s="2">
        <v>0.3</v>
      </c>
      <c r="R201" s="4">
        <v>2.1</v>
      </c>
      <c r="S201" s="35"/>
    </row>
    <row r="202" spans="1:19" ht="18" customHeight="1" x14ac:dyDescent="0.25">
      <c r="A202" s="2">
        <v>234</v>
      </c>
      <c r="B202" s="2" t="s">
        <v>8</v>
      </c>
      <c r="C202" s="6" t="s">
        <v>65</v>
      </c>
      <c r="D202" s="2" t="s">
        <v>78</v>
      </c>
      <c r="E202" s="2">
        <v>30.87</v>
      </c>
      <c r="F202" s="2">
        <v>12.7</v>
      </c>
      <c r="G202" s="2">
        <v>16.2</v>
      </c>
      <c r="H202" s="4">
        <v>10.1</v>
      </c>
      <c r="I202" s="4">
        <v>236.6</v>
      </c>
      <c r="J202" s="43"/>
      <c r="K202" s="4">
        <v>126.1</v>
      </c>
      <c r="L202" s="32">
        <v>0</v>
      </c>
      <c r="M202" s="32">
        <v>0</v>
      </c>
      <c r="N202" s="4">
        <v>0.9</v>
      </c>
      <c r="O202" s="32">
        <v>0</v>
      </c>
      <c r="P202" s="4">
        <v>0.2</v>
      </c>
      <c r="Q202" s="2">
        <v>0</v>
      </c>
      <c r="R202" s="4">
        <v>6.1</v>
      </c>
      <c r="S202" s="35"/>
    </row>
    <row r="203" spans="1:19" ht="18" customHeight="1" x14ac:dyDescent="0.25">
      <c r="A203" s="2">
        <v>142</v>
      </c>
      <c r="B203" s="2" t="s">
        <v>15</v>
      </c>
      <c r="C203" s="43" t="s">
        <v>85</v>
      </c>
      <c r="D203" s="2" t="s">
        <v>20</v>
      </c>
      <c r="E203" s="2">
        <v>13.43</v>
      </c>
      <c r="F203" s="4">
        <v>3</v>
      </c>
      <c r="G203" s="2">
        <v>7.9</v>
      </c>
      <c r="H203" s="4">
        <v>29.8</v>
      </c>
      <c r="I203" s="4">
        <v>202.8</v>
      </c>
      <c r="J203" s="47"/>
      <c r="K203" s="10">
        <v>29.8</v>
      </c>
      <c r="L203" s="34">
        <v>0</v>
      </c>
      <c r="M203" s="2">
        <v>0</v>
      </c>
      <c r="N203" s="4">
        <v>1.6</v>
      </c>
      <c r="O203" s="32">
        <v>0</v>
      </c>
      <c r="P203" s="4">
        <v>0.4</v>
      </c>
      <c r="Q203" s="2">
        <v>0</v>
      </c>
      <c r="R203" s="48">
        <v>35.9</v>
      </c>
      <c r="S203" s="35"/>
    </row>
    <row r="204" spans="1:19" s="1" customFormat="1" ht="18" customHeight="1" x14ac:dyDescent="0.25">
      <c r="A204" s="2"/>
      <c r="B204" s="2" t="s">
        <v>16</v>
      </c>
      <c r="C204" s="5" t="s">
        <v>86</v>
      </c>
      <c r="D204" s="2" t="s">
        <v>14</v>
      </c>
      <c r="E204" s="3">
        <v>9.33</v>
      </c>
      <c r="F204" s="4">
        <v>1</v>
      </c>
      <c r="G204" s="2">
        <v>0</v>
      </c>
      <c r="H204" s="4">
        <v>24.4</v>
      </c>
      <c r="I204" s="4">
        <v>101.6</v>
      </c>
      <c r="J204" s="43"/>
      <c r="K204" s="4">
        <v>14</v>
      </c>
      <c r="L204" s="32">
        <v>0</v>
      </c>
      <c r="M204" s="2">
        <v>0</v>
      </c>
      <c r="N204" s="2">
        <v>2.8</v>
      </c>
      <c r="O204" s="2">
        <v>0</v>
      </c>
      <c r="P204" s="2">
        <v>0</v>
      </c>
      <c r="Q204" s="32">
        <v>0</v>
      </c>
      <c r="R204" s="4">
        <v>4</v>
      </c>
      <c r="S204" s="35"/>
    </row>
    <row r="205" spans="1:19" ht="18" customHeight="1" x14ac:dyDescent="0.25">
      <c r="A205" s="2"/>
      <c r="B205" s="2" t="s">
        <v>17</v>
      </c>
      <c r="C205" s="43" t="s">
        <v>52</v>
      </c>
      <c r="D205" s="2" t="s">
        <v>55</v>
      </c>
      <c r="E205" s="3">
        <v>4</v>
      </c>
      <c r="F205" s="2">
        <v>4.4000000000000004</v>
      </c>
      <c r="G205" s="2">
        <v>0.7</v>
      </c>
      <c r="H205" s="2">
        <v>24.7</v>
      </c>
      <c r="I205" s="2">
        <v>123.1</v>
      </c>
      <c r="J205" s="43"/>
      <c r="K205" s="11">
        <v>14</v>
      </c>
      <c r="L205" s="11">
        <v>0</v>
      </c>
      <c r="M205" s="10">
        <v>0</v>
      </c>
      <c r="N205" s="11">
        <v>0.9</v>
      </c>
      <c r="O205" s="2">
        <v>0</v>
      </c>
      <c r="P205" s="34">
        <v>0.02</v>
      </c>
      <c r="Q205" s="11">
        <v>0.1</v>
      </c>
      <c r="R205" s="10">
        <v>0</v>
      </c>
      <c r="S205" s="35"/>
    </row>
    <row r="206" spans="1:19" ht="18" customHeight="1" x14ac:dyDescent="0.25">
      <c r="A206" s="66" t="s">
        <v>9</v>
      </c>
      <c r="B206" s="66"/>
      <c r="C206" s="66"/>
      <c r="D206" s="43"/>
      <c r="E206" s="18">
        <f>SUM(E199:E205)</f>
        <v>72.600000000000009</v>
      </c>
      <c r="F206" s="19">
        <f>SUM(F199:F205)</f>
        <v>23.699999999999996</v>
      </c>
      <c r="G206" s="19">
        <f>SUM(G199:G205)</f>
        <v>29.899999999999995</v>
      </c>
      <c r="H206" s="19">
        <f>SUM(H199:H205)</f>
        <v>111.50000000000001</v>
      </c>
      <c r="I206" s="19">
        <f>SUM(I199:I205)</f>
        <v>810</v>
      </c>
      <c r="J206" s="43"/>
      <c r="K206" s="19">
        <f t="shared" ref="K206:R206" si="10">SUM(K200:K205)</f>
        <v>287</v>
      </c>
      <c r="L206" s="19">
        <f t="shared" si="10"/>
        <v>13.5</v>
      </c>
      <c r="M206" s="19">
        <f t="shared" si="10"/>
        <v>33.4</v>
      </c>
      <c r="N206" s="19">
        <f t="shared" si="10"/>
        <v>7.5</v>
      </c>
      <c r="O206" s="19">
        <f t="shared" si="10"/>
        <v>1.1000000000000001</v>
      </c>
      <c r="P206" s="19">
        <f t="shared" si="10"/>
        <v>4.42</v>
      </c>
      <c r="Q206" s="19">
        <f t="shared" si="10"/>
        <v>0.4</v>
      </c>
      <c r="R206" s="19">
        <f t="shared" si="10"/>
        <v>51.099999999999994</v>
      </c>
      <c r="S206" s="30"/>
    </row>
    <row r="207" spans="1:19" ht="18" customHeight="1" x14ac:dyDescent="0.25">
      <c r="A207" s="65" t="s">
        <v>18</v>
      </c>
      <c r="B207" s="65"/>
      <c r="C207" s="65"/>
      <c r="D207" s="65"/>
      <c r="E207" s="18" t="e">
        <f>#REF!+E206</f>
        <v>#REF!</v>
      </c>
      <c r="F207" s="19" t="e">
        <f>#REF!+F206</f>
        <v>#REF!</v>
      </c>
      <c r="G207" s="19" t="e">
        <f>#REF!+G206</f>
        <v>#REF!</v>
      </c>
      <c r="H207" s="19" t="e">
        <f>#REF!+H206</f>
        <v>#REF!</v>
      </c>
      <c r="I207" s="19" t="e">
        <f>#REF!+I206</f>
        <v>#REF!</v>
      </c>
      <c r="J207" s="43"/>
      <c r="K207" s="19" t="e">
        <f>#REF!+K206</f>
        <v>#REF!</v>
      </c>
      <c r="L207" s="19" t="e">
        <f>#REF!+L206</f>
        <v>#REF!</v>
      </c>
      <c r="M207" s="19" t="e">
        <f>#REF!+M206</f>
        <v>#REF!</v>
      </c>
      <c r="N207" s="19" t="e">
        <f>#REF!+N206</f>
        <v>#REF!</v>
      </c>
      <c r="O207" s="19" t="e">
        <f>#REF!+O206</f>
        <v>#REF!</v>
      </c>
      <c r="P207" s="19" t="e">
        <f>#REF!+P206</f>
        <v>#REF!</v>
      </c>
      <c r="Q207" s="19" t="e">
        <f>#REF!+Q206</f>
        <v>#REF!</v>
      </c>
      <c r="R207" s="19" t="e">
        <f>#REF!+R206</f>
        <v>#REF!</v>
      </c>
      <c r="S207" s="30"/>
    </row>
    <row r="208" spans="1:19" s="1" customFormat="1" x14ac:dyDescent="0.25">
      <c r="A208" s="21"/>
      <c r="B208" s="21"/>
      <c r="C208" s="21"/>
      <c r="D208" s="21"/>
      <c r="E208" s="23"/>
      <c r="F208" s="23"/>
      <c r="G208" s="23"/>
      <c r="H208" s="23"/>
      <c r="I208" s="23"/>
      <c r="J208" s="25"/>
      <c r="K208" s="23"/>
      <c r="L208" s="23"/>
      <c r="M208" s="23"/>
      <c r="N208" s="23"/>
      <c r="O208" s="23"/>
      <c r="P208" s="23"/>
      <c r="Q208" s="23"/>
      <c r="R208" s="23"/>
      <c r="S208" s="30"/>
    </row>
    <row r="209" spans="1:19" s="1" customFormat="1" x14ac:dyDescent="0.25">
      <c r="A209" s="21"/>
      <c r="B209" s="21"/>
      <c r="C209" s="21"/>
      <c r="D209" s="21"/>
      <c r="E209" s="23"/>
      <c r="F209" s="23"/>
      <c r="G209" s="23"/>
      <c r="H209" s="23"/>
      <c r="I209" s="23"/>
      <c r="J209" s="25"/>
      <c r="K209" s="23"/>
      <c r="L209" s="23"/>
      <c r="M209" s="23"/>
      <c r="N209" s="23"/>
      <c r="O209" s="23"/>
      <c r="P209" s="23"/>
      <c r="Q209" s="23"/>
      <c r="R209" s="23"/>
      <c r="S209" s="30"/>
    </row>
    <row r="210" spans="1:19" s="1" customFormat="1" x14ac:dyDescent="0.25">
      <c r="A210" s="21"/>
      <c r="B210" s="21"/>
      <c r="C210" s="21"/>
      <c r="D210" s="21"/>
      <c r="E210" s="23"/>
      <c r="F210" s="23"/>
      <c r="G210" s="23"/>
      <c r="H210" s="23"/>
      <c r="I210" s="23"/>
      <c r="J210" s="25"/>
      <c r="K210" s="23"/>
      <c r="L210" s="23"/>
      <c r="M210" s="23"/>
      <c r="N210" s="23"/>
      <c r="O210" s="23"/>
      <c r="P210" s="23"/>
      <c r="Q210" s="23"/>
      <c r="R210" s="23"/>
      <c r="S210" s="30"/>
    </row>
    <row r="211" spans="1:19" s="1" customFormat="1" x14ac:dyDescent="0.25">
      <c r="A211" s="21"/>
      <c r="B211" s="21"/>
      <c r="C211" s="21"/>
      <c r="D211" s="21"/>
      <c r="E211" s="23"/>
      <c r="F211" s="23"/>
      <c r="G211" s="23"/>
      <c r="H211" s="23"/>
      <c r="I211" s="23"/>
      <c r="J211" s="25"/>
      <c r="K211" s="23"/>
      <c r="L211" s="23"/>
      <c r="M211" s="23"/>
      <c r="N211" s="23"/>
      <c r="O211" s="23"/>
      <c r="P211" s="23"/>
      <c r="Q211" s="23"/>
      <c r="R211" s="23"/>
      <c r="S211" s="30"/>
    </row>
    <row r="212" spans="1:19" s="1" customFormat="1" x14ac:dyDescent="0.25">
      <c r="A212" s="21"/>
      <c r="B212" s="21"/>
      <c r="C212" s="21"/>
      <c r="D212" s="21"/>
      <c r="E212" s="23"/>
      <c r="F212" s="23"/>
      <c r="G212" s="23"/>
      <c r="H212" s="23"/>
      <c r="I212" s="23"/>
      <c r="J212" s="25"/>
      <c r="K212" s="23"/>
      <c r="L212" s="23"/>
      <c r="M212" s="23"/>
      <c r="N212" s="23"/>
      <c r="O212" s="23"/>
      <c r="P212" s="23"/>
      <c r="Q212" s="23"/>
      <c r="R212" s="23"/>
      <c r="S212" s="30"/>
    </row>
    <row r="213" spans="1:19" s="1" customFormat="1" x14ac:dyDescent="0.25">
      <c r="A213" s="21"/>
      <c r="B213" s="21"/>
      <c r="C213" s="21"/>
      <c r="D213" s="21"/>
      <c r="E213" s="23"/>
      <c r="F213" s="23"/>
      <c r="G213" s="23"/>
      <c r="H213" s="23"/>
      <c r="I213" s="23"/>
      <c r="J213" s="25"/>
      <c r="K213" s="23"/>
      <c r="L213" s="23"/>
      <c r="M213" s="23"/>
      <c r="N213" s="23"/>
      <c r="O213" s="23"/>
      <c r="P213" s="23"/>
      <c r="Q213" s="23"/>
      <c r="R213" s="23"/>
      <c r="S213" s="30"/>
    </row>
    <row r="214" spans="1:19" s="1" customFormat="1" x14ac:dyDescent="0.25">
      <c r="A214" s="21"/>
      <c r="B214" s="21"/>
      <c r="C214" s="21"/>
      <c r="D214" s="21"/>
      <c r="E214" s="23"/>
      <c r="F214" s="23"/>
      <c r="G214" s="23"/>
      <c r="H214" s="23"/>
      <c r="I214" s="23"/>
      <c r="J214" s="25"/>
      <c r="K214" s="23"/>
      <c r="L214" s="23"/>
      <c r="M214" s="23"/>
      <c r="N214" s="23"/>
      <c r="O214" s="23"/>
      <c r="P214" s="23"/>
      <c r="Q214" s="23"/>
      <c r="R214" s="23"/>
      <c r="S214" s="30"/>
    </row>
    <row r="215" spans="1:19" s="1" customFormat="1" ht="18" customHeight="1" x14ac:dyDescent="0.25">
      <c r="A215" s="88" t="s">
        <v>50</v>
      </c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90"/>
      <c r="S215" s="30"/>
    </row>
    <row r="216" spans="1:19" ht="18" customHeight="1" x14ac:dyDescent="0.25">
      <c r="A216" s="69" t="s">
        <v>10</v>
      </c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1"/>
      <c r="S216" s="30"/>
    </row>
    <row r="217" spans="1:19" ht="18" customHeight="1" x14ac:dyDescent="0.25">
      <c r="A217" s="61" t="s">
        <v>28</v>
      </c>
      <c r="B217" s="64" t="s">
        <v>0</v>
      </c>
      <c r="C217" s="61" t="s">
        <v>37</v>
      </c>
      <c r="D217" s="64" t="s">
        <v>1</v>
      </c>
      <c r="E217" s="64" t="s">
        <v>2</v>
      </c>
      <c r="F217" s="62" t="s">
        <v>79</v>
      </c>
      <c r="G217" s="62" t="s">
        <v>80</v>
      </c>
      <c r="H217" s="62" t="s">
        <v>81</v>
      </c>
      <c r="I217" s="64" t="s">
        <v>3</v>
      </c>
      <c r="J217" s="20"/>
      <c r="K217" s="13" t="s">
        <v>82</v>
      </c>
      <c r="L217" s="13"/>
      <c r="M217" s="13"/>
      <c r="N217" s="13"/>
      <c r="O217" s="64" t="s">
        <v>83</v>
      </c>
      <c r="P217" s="64"/>
      <c r="Q217" s="64"/>
      <c r="R217" s="64"/>
      <c r="S217" s="30"/>
    </row>
    <row r="218" spans="1:19" ht="15" customHeight="1" x14ac:dyDescent="0.25">
      <c r="A218" s="61"/>
      <c r="B218" s="64"/>
      <c r="C218" s="61"/>
      <c r="D218" s="64"/>
      <c r="E218" s="64"/>
      <c r="F218" s="63"/>
      <c r="G218" s="63"/>
      <c r="H218" s="63"/>
      <c r="I218" s="64"/>
      <c r="J218" s="20"/>
      <c r="K218" s="56" t="s">
        <v>29</v>
      </c>
      <c r="L218" s="57" t="s">
        <v>30</v>
      </c>
      <c r="M218" s="57" t="s">
        <v>31</v>
      </c>
      <c r="N218" s="57" t="s">
        <v>32</v>
      </c>
      <c r="O218" s="36" t="s">
        <v>33</v>
      </c>
      <c r="P218" s="36" t="s">
        <v>34</v>
      </c>
      <c r="Q218" s="36" t="s">
        <v>35</v>
      </c>
      <c r="R218" s="36" t="s">
        <v>36</v>
      </c>
      <c r="S218" s="30"/>
    </row>
    <row r="219" spans="1:19" s="1" customFormat="1" ht="18" customHeight="1" x14ac:dyDescent="0.25">
      <c r="A219" s="44">
        <v>71</v>
      </c>
      <c r="B219" s="2" t="s">
        <v>6</v>
      </c>
      <c r="C219" s="7" t="s">
        <v>61</v>
      </c>
      <c r="D219" s="2" t="s">
        <v>11</v>
      </c>
      <c r="E219" s="3">
        <v>5.37</v>
      </c>
      <c r="F219" s="4">
        <v>0.5</v>
      </c>
      <c r="G219" s="2">
        <v>0</v>
      </c>
      <c r="H219" s="4">
        <v>2</v>
      </c>
      <c r="I219" s="4">
        <v>9.6</v>
      </c>
      <c r="J219" s="43"/>
      <c r="K219" s="2">
        <v>13.8</v>
      </c>
      <c r="L219" s="32">
        <v>0</v>
      </c>
      <c r="M219" s="32">
        <v>0</v>
      </c>
      <c r="N219" s="2">
        <v>0.3</v>
      </c>
      <c r="O219" s="10">
        <v>0</v>
      </c>
      <c r="P219" s="10">
        <v>0</v>
      </c>
      <c r="Q219" s="10">
        <v>0</v>
      </c>
      <c r="R219" s="11">
        <v>3</v>
      </c>
      <c r="S219" s="30"/>
    </row>
    <row r="220" spans="1:19" ht="29.25" customHeight="1" x14ac:dyDescent="0.25">
      <c r="A220" s="2">
        <v>102</v>
      </c>
      <c r="B220" s="2" t="s">
        <v>7</v>
      </c>
      <c r="C220" s="5" t="s">
        <v>88</v>
      </c>
      <c r="D220" s="2" t="s">
        <v>12</v>
      </c>
      <c r="E220" s="2">
        <v>6.51</v>
      </c>
      <c r="F220" s="2">
        <v>5.0999999999999996</v>
      </c>
      <c r="G220" s="2">
        <v>5.4</v>
      </c>
      <c r="H220" s="2">
        <v>23.9</v>
      </c>
      <c r="I220" s="2">
        <v>163.80000000000001</v>
      </c>
      <c r="J220" s="47"/>
      <c r="K220" s="11">
        <v>45.8</v>
      </c>
      <c r="L220" s="11">
        <v>35.5</v>
      </c>
      <c r="M220" s="34">
        <v>0</v>
      </c>
      <c r="N220" s="11">
        <v>4.5999999999999996</v>
      </c>
      <c r="O220" s="34">
        <v>0</v>
      </c>
      <c r="P220" s="34">
        <v>0</v>
      </c>
      <c r="Q220" s="10">
        <v>0</v>
      </c>
      <c r="R220" s="11">
        <v>11.2</v>
      </c>
      <c r="S220" s="38"/>
    </row>
    <row r="221" spans="1:19" ht="28.5" customHeight="1" x14ac:dyDescent="0.25">
      <c r="A221" s="2">
        <v>288</v>
      </c>
      <c r="B221" s="2">
        <v>2</v>
      </c>
      <c r="C221" s="6" t="s">
        <v>74</v>
      </c>
      <c r="D221" s="2" t="s">
        <v>78</v>
      </c>
      <c r="E221" s="2">
        <v>60.24</v>
      </c>
      <c r="F221" s="2">
        <v>20.3</v>
      </c>
      <c r="G221" s="2">
        <v>19.600000000000001</v>
      </c>
      <c r="H221" s="4">
        <v>1.5</v>
      </c>
      <c r="I221" s="4">
        <v>264.3</v>
      </c>
      <c r="J221" s="43"/>
      <c r="K221" s="4">
        <v>34.799999999999997</v>
      </c>
      <c r="L221" s="4">
        <v>17.899999999999999</v>
      </c>
      <c r="M221" s="4">
        <v>127.8</v>
      </c>
      <c r="N221" s="4">
        <v>1.5</v>
      </c>
      <c r="O221" s="4">
        <v>17.899999999999999</v>
      </c>
      <c r="P221" s="32">
        <v>0</v>
      </c>
      <c r="Q221" s="2">
        <v>0</v>
      </c>
      <c r="R221" s="32">
        <v>0</v>
      </c>
      <c r="S221" s="35"/>
    </row>
    <row r="222" spans="1:19" ht="18" customHeight="1" x14ac:dyDescent="0.25">
      <c r="A222" s="2">
        <v>143</v>
      </c>
      <c r="B222" s="2" t="s">
        <v>8</v>
      </c>
      <c r="C222" s="43" t="s">
        <v>62</v>
      </c>
      <c r="D222" s="2" t="s">
        <v>53</v>
      </c>
      <c r="E222" s="3">
        <v>14.16</v>
      </c>
      <c r="F222" s="2">
        <v>2.1</v>
      </c>
      <c r="G222" s="2">
        <v>12.1</v>
      </c>
      <c r="H222" s="2">
        <v>15.5</v>
      </c>
      <c r="I222" s="4">
        <v>178.6</v>
      </c>
      <c r="J222" s="47"/>
      <c r="K222" s="10">
        <v>23.9</v>
      </c>
      <c r="L222" s="11">
        <v>27.8</v>
      </c>
      <c r="M222" s="8">
        <v>61.8</v>
      </c>
      <c r="N222" s="12">
        <v>0.98</v>
      </c>
      <c r="O222" s="12">
        <v>31</v>
      </c>
      <c r="P222" s="12">
        <v>7.0000000000000007E-2</v>
      </c>
      <c r="Q222" s="8">
        <v>0</v>
      </c>
      <c r="R222" s="12">
        <v>8.67</v>
      </c>
      <c r="S222" s="35"/>
    </row>
    <row r="223" spans="1:19" ht="18" customHeight="1" x14ac:dyDescent="0.25">
      <c r="A223" s="2">
        <v>1041</v>
      </c>
      <c r="B223" s="2" t="s">
        <v>15</v>
      </c>
      <c r="C223" s="5" t="s">
        <v>69</v>
      </c>
      <c r="D223" s="2" t="s">
        <v>14</v>
      </c>
      <c r="E223" s="3">
        <v>6.18</v>
      </c>
      <c r="F223" s="2">
        <v>0.1</v>
      </c>
      <c r="G223" s="2">
        <v>0</v>
      </c>
      <c r="H223" s="2">
        <v>27.1</v>
      </c>
      <c r="I223" s="2">
        <v>108.6</v>
      </c>
      <c r="J223" s="47"/>
      <c r="K223" s="11">
        <v>23.52</v>
      </c>
      <c r="L223" s="10">
        <v>0</v>
      </c>
      <c r="M223" s="9">
        <v>0</v>
      </c>
      <c r="N223" s="11">
        <v>0.24</v>
      </c>
      <c r="O223" s="9">
        <v>0</v>
      </c>
      <c r="P223" s="33">
        <v>0.03</v>
      </c>
      <c r="Q223" s="9">
        <v>0</v>
      </c>
      <c r="R223" s="9">
        <v>12.9</v>
      </c>
      <c r="S223" s="35"/>
    </row>
    <row r="224" spans="1:19" ht="18" customHeight="1" x14ac:dyDescent="0.25">
      <c r="A224" s="2"/>
      <c r="B224" s="2" t="s">
        <v>16</v>
      </c>
      <c r="C224" s="43" t="s">
        <v>52</v>
      </c>
      <c r="D224" s="2" t="s">
        <v>55</v>
      </c>
      <c r="E224" s="3">
        <v>4</v>
      </c>
      <c r="F224" s="2">
        <v>4.4000000000000004</v>
      </c>
      <c r="G224" s="2">
        <v>0.7</v>
      </c>
      <c r="H224" s="2">
        <v>24.7</v>
      </c>
      <c r="I224" s="2">
        <v>123.1</v>
      </c>
      <c r="J224" s="43"/>
      <c r="K224" s="11">
        <v>14</v>
      </c>
      <c r="L224" s="11">
        <v>0</v>
      </c>
      <c r="M224" s="10">
        <v>0</v>
      </c>
      <c r="N224" s="11">
        <v>0.9</v>
      </c>
      <c r="O224" s="2">
        <v>0</v>
      </c>
      <c r="P224" s="34">
        <v>0.02</v>
      </c>
      <c r="Q224" s="11">
        <v>0.1</v>
      </c>
      <c r="R224" s="10">
        <v>0</v>
      </c>
      <c r="S224" s="35"/>
    </row>
    <row r="225" spans="1:19" ht="18" customHeight="1" x14ac:dyDescent="0.25">
      <c r="A225" s="66" t="s">
        <v>9</v>
      </c>
      <c r="B225" s="66"/>
      <c r="C225" s="66"/>
      <c r="D225" s="43"/>
      <c r="E225" s="18">
        <f>SUM(E218:E224)</f>
        <v>96.460000000000008</v>
      </c>
      <c r="F225" s="19">
        <f>SUM(F218:F224)</f>
        <v>32.5</v>
      </c>
      <c r="G225" s="19">
        <f>SUM(G218:G224)</f>
        <v>37.800000000000004</v>
      </c>
      <c r="H225" s="19">
        <f>SUM(H218:H224)</f>
        <v>94.7</v>
      </c>
      <c r="I225" s="19">
        <f>SUM(I218:I224)</f>
        <v>848.00000000000011</v>
      </c>
      <c r="J225" s="43"/>
      <c r="K225" s="19">
        <f t="shared" ref="K225:R225" si="11">SUM(K219:K224)</f>
        <v>155.82</v>
      </c>
      <c r="L225" s="19">
        <f t="shared" si="11"/>
        <v>81.2</v>
      </c>
      <c r="M225" s="19">
        <f t="shared" si="11"/>
        <v>189.6</v>
      </c>
      <c r="N225" s="19">
        <f t="shared" si="11"/>
        <v>8.52</v>
      </c>
      <c r="O225" s="19">
        <f t="shared" si="11"/>
        <v>48.9</v>
      </c>
      <c r="P225" s="19">
        <f t="shared" si="11"/>
        <v>0.12000000000000001</v>
      </c>
      <c r="Q225" s="19">
        <f t="shared" si="11"/>
        <v>0.1</v>
      </c>
      <c r="R225" s="19">
        <f t="shared" si="11"/>
        <v>35.769999999999996</v>
      </c>
      <c r="S225" s="30"/>
    </row>
    <row r="226" spans="1:19" ht="18" customHeight="1" x14ac:dyDescent="0.25">
      <c r="A226" s="65" t="s">
        <v>18</v>
      </c>
      <c r="B226" s="65"/>
      <c r="C226" s="65"/>
      <c r="D226" s="65"/>
      <c r="E226" s="18" t="e">
        <f>#REF!+E225</f>
        <v>#REF!</v>
      </c>
      <c r="F226" s="19" t="e">
        <f>#REF!+F225</f>
        <v>#REF!</v>
      </c>
      <c r="G226" s="19" t="e">
        <f>#REF!+G225</f>
        <v>#REF!</v>
      </c>
      <c r="H226" s="19" t="e">
        <f>#REF!+H225</f>
        <v>#REF!</v>
      </c>
      <c r="I226" s="19" t="e">
        <f>#REF!+I225</f>
        <v>#REF!</v>
      </c>
      <c r="J226" s="43"/>
      <c r="K226" s="19" t="e">
        <f>#REF!+K225</f>
        <v>#REF!</v>
      </c>
      <c r="L226" s="19" t="e">
        <f>#REF!+L225</f>
        <v>#REF!</v>
      </c>
      <c r="M226" s="19" t="e">
        <f>#REF!+M225</f>
        <v>#REF!</v>
      </c>
      <c r="N226" s="19" t="e">
        <f>#REF!+N225</f>
        <v>#REF!</v>
      </c>
      <c r="O226" s="19" t="e">
        <f>#REF!+O225</f>
        <v>#REF!</v>
      </c>
      <c r="P226" s="19" t="e">
        <f>#REF!+P225</f>
        <v>#REF!</v>
      </c>
      <c r="Q226" s="19" t="e">
        <f>#REF!+Q225</f>
        <v>#REF!</v>
      </c>
      <c r="R226" s="19" t="e">
        <f>#REF!+R225</f>
        <v>#REF!</v>
      </c>
      <c r="S226" s="30"/>
    </row>
    <row r="227" spans="1:19" s="1" customFormat="1" ht="18" customHeight="1" x14ac:dyDescent="0.25">
      <c r="A227" s="21"/>
      <c r="B227" s="21"/>
      <c r="C227" s="59" t="s">
        <v>26</v>
      </c>
      <c r="D227" s="21"/>
      <c r="E227" s="60" t="e">
        <f>#REF!+#REF!+#REF!+#REF!+#REF!+#REF!+#REF!+#REF!+#REF!+#REF!+#REF!+#REF!</f>
        <v>#REF!</v>
      </c>
      <c r="F227" s="24"/>
      <c r="G227" s="24"/>
      <c r="H227" s="24"/>
      <c r="I227" s="24"/>
      <c r="J227" s="58"/>
      <c r="K227" s="24"/>
      <c r="L227" s="24"/>
      <c r="M227" s="24"/>
      <c r="N227" s="24"/>
      <c r="O227" s="24"/>
      <c r="P227" s="24"/>
      <c r="Q227" s="24"/>
      <c r="R227" s="24"/>
      <c r="S227" s="30"/>
    </row>
    <row r="228" spans="1:19" s="1" customFormat="1" ht="18" customHeight="1" x14ac:dyDescent="0.25">
      <c r="A228" s="21"/>
      <c r="B228" s="21"/>
      <c r="C228" s="59" t="s">
        <v>93</v>
      </c>
      <c r="D228" s="21"/>
      <c r="E228" s="23" t="e">
        <f>E227/12</f>
        <v>#REF!</v>
      </c>
      <c r="F228" s="24"/>
      <c r="G228" s="24"/>
      <c r="H228" s="24"/>
      <c r="I228" s="24"/>
      <c r="J228" s="58"/>
      <c r="K228" s="24"/>
      <c r="L228" s="24"/>
      <c r="M228" s="24"/>
      <c r="N228" s="24"/>
      <c r="O228" s="24"/>
      <c r="P228" s="24"/>
      <c r="Q228" s="24"/>
      <c r="R228" s="24"/>
      <c r="S228" s="30"/>
    </row>
    <row r="229" spans="1:19" s="1" customFormat="1" ht="18" customHeight="1" x14ac:dyDescent="0.25">
      <c r="A229" s="21"/>
      <c r="B229" s="21"/>
      <c r="C229" s="59" t="s">
        <v>94</v>
      </c>
      <c r="D229" s="21"/>
      <c r="E229" s="60">
        <f>E20+E34+E56+E72+E89+E108+E126+E144+E164+E187+E206+E225</f>
        <v>958.78000000000009</v>
      </c>
      <c r="F229" s="24"/>
      <c r="G229" s="24"/>
      <c r="H229" s="24"/>
      <c r="I229" s="24"/>
      <c r="J229" s="58"/>
      <c r="K229" s="24"/>
      <c r="L229" s="24"/>
      <c r="M229" s="24"/>
      <c r="N229" s="24"/>
      <c r="O229" s="24"/>
      <c r="P229" s="24"/>
      <c r="Q229" s="24"/>
      <c r="R229" s="24"/>
      <c r="S229" s="30"/>
    </row>
    <row r="230" spans="1:19" s="1" customFormat="1" x14ac:dyDescent="0.25">
      <c r="A230" s="21"/>
      <c r="B230" s="21"/>
      <c r="C230" s="59" t="s">
        <v>93</v>
      </c>
      <c r="D230" s="21"/>
      <c r="E230" s="60">
        <f>E229/12</f>
        <v>79.898333333333341</v>
      </c>
      <c r="F230" s="24"/>
      <c r="G230" s="24"/>
      <c r="H230" s="24"/>
      <c r="I230" s="24"/>
      <c r="J230" s="25"/>
      <c r="K230" s="24"/>
      <c r="L230" s="24"/>
      <c r="M230" s="24"/>
      <c r="N230" s="24"/>
      <c r="O230" s="24"/>
      <c r="P230" s="24"/>
      <c r="Q230" s="24"/>
      <c r="R230" s="24"/>
      <c r="S230" s="30"/>
    </row>
    <row r="231" spans="1:19" x14ac:dyDescent="0.25">
      <c r="C231" s="27"/>
      <c r="D231" s="31"/>
      <c r="E231" s="31"/>
      <c r="F231" s="45"/>
      <c r="S231" s="30"/>
    </row>
    <row r="232" spans="1:19" s="1" customFormat="1" x14ac:dyDescent="0.25">
      <c r="C232" s="27"/>
      <c r="D232" s="31"/>
      <c r="E232" s="31"/>
      <c r="F232" s="45"/>
      <c r="S232" s="30"/>
    </row>
    <row r="233" spans="1:19" s="1" customFormat="1" x14ac:dyDescent="0.25">
      <c r="C233" s="27"/>
      <c r="D233" s="31"/>
      <c r="E233" s="31"/>
      <c r="F233" s="45"/>
      <c r="S233" s="30"/>
    </row>
    <row r="234" spans="1:19" x14ac:dyDescent="0.25">
      <c r="S234" s="30"/>
    </row>
    <row r="237" spans="1:19" x14ac:dyDescent="0.25">
      <c r="D237" s="45"/>
      <c r="E237" s="45"/>
    </row>
  </sheetData>
  <mergeCells count="181">
    <mergeCell ref="F48:F49"/>
    <mergeCell ref="O48:R48"/>
    <mergeCell ref="G48:G49"/>
    <mergeCell ref="A57:D57"/>
    <mergeCell ref="A63:R63"/>
    <mergeCell ref="A80:R80"/>
    <mergeCell ref="A98:R98"/>
    <mergeCell ref="A116:R116"/>
    <mergeCell ref="A134:R134"/>
    <mergeCell ref="A155:R155"/>
    <mergeCell ref="A177:R177"/>
    <mergeCell ref="A196:R196"/>
    <mergeCell ref="A90:D90"/>
    <mergeCell ref="A89:C89"/>
    <mergeCell ref="A81:R81"/>
    <mergeCell ref="D82:D83"/>
    <mergeCell ref="H82:H83"/>
    <mergeCell ref="A197:R197"/>
    <mergeCell ref="A198:A199"/>
    <mergeCell ref="B198:B199"/>
    <mergeCell ref="A215:R215"/>
    <mergeCell ref="O217:R217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A226:D226"/>
    <mergeCell ref="A216:R216"/>
    <mergeCell ref="C179:C180"/>
    <mergeCell ref="D179:D180"/>
    <mergeCell ref="E179:E180"/>
    <mergeCell ref="F179:F180"/>
    <mergeCell ref="G179:G180"/>
    <mergeCell ref="H179:H180"/>
    <mergeCell ref="I179:I180"/>
    <mergeCell ref="O179:R179"/>
    <mergeCell ref="A187:C187"/>
    <mergeCell ref="A179:A180"/>
    <mergeCell ref="B179:B180"/>
    <mergeCell ref="A206:C206"/>
    <mergeCell ref="C198:C199"/>
    <mergeCell ref="D198:D199"/>
    <mergeCell ref="E198:E199"/>
    <mergeCell ref="F198:F199"/>
    <mergeCell ref="G198:G199"/>
    <mergeCell ref="H198:H199"/>
    <mergeCell ref="I198:I199"/>
    <mergeCell ref="O198:R198"/>
    <mergeCell ref="A207:D207"/>
    <mergeCell ref="A225:C225"/>
    <mergeCell ref="A1:C1"/>
    <mergeCell ref="A2:C2"/>
    <mergeCell ref="A4:C4"/>
    <mergeCell ref="A5:C5"/>
    <mergeCell ref="D5:F5"/>
    <mergeCell ref="D2:I2"/>
    <mergeCell ref="D1:R1"/>
    <mergeCell ref="K2:R2"/>
    <mergeCell ref="A20:C20"/>
    <mergeCell ref="D4:R4"/>
    <mergeCell ref="G5:R5"/>
    <mergeCell ref="A6:R6"/>
    <mergeCell ref="A9:R9"/>
    <mergeCell ref="A7:R7"/>
    <mergeCell ref="O12:R12"/>
    <mergeCell ref="A10:R10"/>
    <mergeCell ref="A8:R8"/>
    <mergeCell ref="D12:D13"/>
    <mergeCell ref="E12:E13"/>
    <mergeCell ref="F12:F13"/>
    <mergeCell ref="G12:G13"/>
    <mergeCell ref="A11:R11"/>
    <mergeCell ref="B12:B13"/>
    <mergeCell ref="C12:C13"/>
    <mergeCell ref="C65:C66"/>
    <mergeCell ref="A72:C72"/>
    <mergeCell ref="D65:D66"/>
    <mergeCell ref="B65:B66"/>
    <mergeCell ref="G65:G66"/>
    <mergeCell ref="H65:H66"/>
    <mergeCell ref="I65:I66"/>
    <mergeCell ref="E65:E66"/>
    <mergeCell ref="F65:F66"/>
    <mergeCell ref="A64:R64"/>
    <mergeCell ref="A65:A66"/>
    <mergeCell ref="G118:G119"/>
    <mergeCell ref="H118:H119"/>
    <mergeCell ref="I118:I119"/>
    <mergeCell ref="O118:R118"/>
    <mergeCell ref="F118:F119"/>
    <mergeCell ref="G157:G158"/>
    <mergeCell ref="O157:R157"/>
    <mergeCell ref="A156:R156"/>
    <mergeCell ref="C118:C119"/>
    <mergeCell ref="D118:D119"/>
    <mergeCell ref="E118:E119"/>
    <mergeCell ref="A145:D145"/>
    <mergeCell ref="B157:B158"/>
    <mergeCell ref="C157:C158"/>
    <mergeCell ref="D157:D158"/>
    <mergeCell ref="E157:E158"/>
    <mergeCell ref="F157:F158"/>
    <mergeCell ref="A157:A158"/>
    <mergeCell ref="A118:A119"/>
    <mergeCell ref="O136:R136"/>
    <mergeCell ref="D136:D137"/>
    <mergeCell ref="E136:E137"/>
    <mergeCell ref="F136:F137"/>
    <mergeCell ref="A127:D127"/>
    <mergeCell ref="A136:A137"/>
    <mergeCell ref="O82:R82"/>
    <mergeCell ref="A126:C126"/>
    <mergeCell ref="B118:B119"/>
    <mergeCell ref="A108:C108"/>
    <mergeCell ref="A99:R99"/>
    <mergeCell ref="A135:R135"/>
    <mergeCell ref="I82:I83"/>
    <mergeCell ref="E82:E83"/>
    <mergeCell ref="F82:F83"/>
    <mergeCell ref="G82:G83"/>
    <mergeCell ref="C136:C137"/>
    <mergeCell ref="A117:R117"/>
    <mergeCell ref="I136:I137"/>
    <mergeCell ref="B136:B137"/>
    <mergeCell ref="G136:G137"/>
    <mergeCell ref="H136:H137"/>
    <mergeCell ref="H100:H101"/>
    <mergeCell ref="I100:I101"/>
    <mergeCell ref="O65:R65"/>
    <mergeCell ref="H48:H49"/>
    <mergeCell ref="I48:I49"/>
    <mergeCell ref="A73:D73"/>
    <mergeCell ref="A82:A83"/>
    <mergeCell ref="B82:B83"/>
    <mergeCell ref="C82:C83"/>
    <mergeCell ref="A34:C34"/>
    <mergeCell ref="A188:D188"/>
    <mergeCell ref="A178:R178"/>
    <mergeCell ref="A109:D109"/>
    <mergeCell ref="A100:A101"/>
    <mergeCell ref="B100:B101"/>
    <mergeCell ref="C100:C101"/>
    <mergeCell ref="D100:D101"/>
    <mergeCell ref="E100:E101"/>
    <mergeCell ref="F100:F101"/>
    <mergeCell ref="G100:G101"/>
    <mergeCell ref="O100:R100"/>
    <mergeCell ref="A144:C144"/>
    <mergeCell ref="A165:D165"/>
    <mergeCell ref="A164:C164"/>
    <mergeCell ref="H157:H158"/>
    <mergeCell ref="I157:I158"/>
    <mergeCell ref="A12:A13"/>
    <mergeCell ref="H12:H13"/>
    <mergeCell ref="I12:I13"/>
    <mergeCell ref="A35:D35"/>
    <mergeCell ref="A56:C56"/>
    <mergeCell ref="A21:D21"/>
    <mergeCell ref="A25:R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O26:R26"/>
    <mergeCell ref="A46:R46"/>
    <mergeCell ref="A47:R47"/>
    <mergeCell ref="A48:A49"/>
    <mergeCell ref="B48:B49"/>
    <mergeCell ref="C48:C49"/>
    <mergeCell ref="D48:D49"/>
    <mergeCell ref="E48:E49"/>
  </mergeCells>
  <pageMargins left="0.25" right="0.25" top="0.75" bottom="0.75" header="0.3" footer="0.3"/>
  <pageSetup paperSize="9" scale="96" orientation="landscape" r:id="rId1"/>
  <rowBreaks count="11" manualBreakCount="11">
    <brk id="22" max="16383" man="1"/>
    <brk id="43" max="16383" man="1"/>
    <brk id="60" max="16383" man="1"/>
    <brk id="77" max="16383" man="1"/>
    <brk id="95" max="16383" man="1"/>
    <brk id="113" max="16383" man="1"/>
    <brk id="131" max="16383" man="1"/>
    <brk id="152" max="16383" man="1"/>
    <brk id="174" max="16383" man="1"/>
    <brk id="194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2022-08-07T18:01:17Z</cp:lastPrinted>
  <dcterms:created xsi:type="dcterms:W3CDTF">2020-08-17T17:24:41Z</dcterms:created>
  <dcterms:modified xsi:type="dcterms:W3CDTF">2022-11-16T08:23:51Z</dcterms:modified>
</cp:coreProperties>
</file>